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NWACC\!NWACC4\2023 PDFs\"/>
    </mc:Choice>
  </mc:AlternateContent>
  <xr:revisionPtr revIDLastSave="0" documentId="13_ncr:1_{B4247BA7-CEF0-43FC-9611-6EEBECC4E73E}" xr6:coauthVersionLast="47" xr6:coauthVersionMax="47" xr10:uidLastSave="{00000000-0000-0000-0000-000000000000}"/>
  <bookViews>
    <workbookView xWindow="-120" yWindow="-120" windowWidth="25440" windowHeight="15270" tabRatio="766" xr2:uid="{00000000-000D-0000-FFFF-FFFF00000000}"/>
  </bookViews>
  <sheets>
    <sheet name="SHINE &amp; SHOW" sheetId="3" r:id="rId1"/>
  </sheets>
  <definedNames>
    <definedName name="_xlnm.Print_Titles" localSheetId="0">'SHINE &amp; SHOW'!$2:$6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3" l="1"/>
  <c r="K17" i="3" s="1"/>
  <c r="J18" i="3"/>
  <c r="K18" i="3" s="1"/>
  <c r="J15" i="3"/>
  <c r="K15" i="3" s="1"/>
  <c r="J13" i="3"/>
  <c r="K13" i="3" s="1"/>
  <c r="J55" i="3"/>
  <c r="K55" i="3" s="1"/>
  <c r="J47" i="3"/>
  <c r="K47" i="3" s="1"/>
  <c r="J14" i="3"/>
  <c r="K14" i="3" s="1"/>
  <c r="J66" i="3"/>
  <c r="K66" i="3" s="1"/>
  <c r="J68" i="3"/>
  <c r="K68" i="3" s="1"/>
  <c r="J69" i="3"/>
  <c r="K69" i="3" s="1"/>
  <c r="J70" i="3"/>
  <c r="K70" i="3" s="1"/>
  <c r="J65" i="3"/>
  <c r="K65" i="3" s="1"/>
  <c r="J64" i="3"/>
  <c r="K64" i="3" s="1"/>
  <c r="J67" i="3"/>
  <c r="K67" i="3" s="1"/>
  <c r="J51" i="3"/>
  <c r="K51" i="3" s="1"/>
  <c r="J79" i="3"/>
  <c r="K79" i="3" s="1"/>
  <c r="J77" i="3"/>
  <c r="K77" i="3" s="1"/>
  <c r="J83" i="3"/>
  <c r="K83" i="3" s="1"/>
  <c r="J82" i="3"/>
  <c r="K82" i="3" s="1"/>
  <c r="J54" i="3"/>
  <c r="K54" i="3" s="1"/>
  <c r="J81" i="3"/>
  <c r="K81" i="3" s="1"/>
  <c r="J10" i="3"/>
  <c r="K10" i="3" s="1"/>
  <c r="J9" i="3"/>
  <c r="K9" i="3" s="1"/>
  <c r="J20" i="3"/>
  <c r="K20" i="3" s="1"/>
  <c r="J27" i="3"/>
  <c r="K27" i="3" s="1"/>
  <c r="J11" i="3"/>
  <c r="K11" i="3" s="1"/>
  <c r="J12" i="3"/>
  <c r="K12" i="3" s="1"/>
  <c r="J19" i="3"/>
  <c r="K19" i="3" s="1"/>
  <c r="G85" i="3"/>
  <c r="J58" i="3"/>
  <c r="K58" i="3" s="1"/>
  <c r="J59" i="3"/>
  <c r="K59" i="3" s="1"/>
  <c r="J61" i="3"/>
  <c r="K61" i="3" s="1"/>
  <c r="J76" i="3"/>
  <c r="K76" i="3" s="1"/>
  <c r="J78" i="3"/>
  <c r="K78" i="3" s="1"/>
  <c r="J80" i="3"/>
  <c r="K80" i="3" s="1"/>
  <c r="J23" i="3"/>
  <c r="K23" i="3" s="1"/>
  <c r="J24" i="3"/>
  <c r="K24" i="3" s="1"/>
  <c r="J22" i="3"/>
  <c r="K22" i="3" s="1"/>
  <c r="J25" i="3"/>
  <c r="K25" i="3" s="1"/>
  <c r="J26" i="3"/>
  <c r="K26" i="3" s="1"/>
  <c r="J50" i="3"/>
  <c r="K50" i="3" s="1"/>
  <c r="J32" i="3"/>
  <c r="K32" i="3" s="1"/>
  <c r="J34" i="3"/>
  <c r="K34" i="3" s="1"/>
  <c r="J29" i="3"/>
  <c r="K29" i="3" s="1"/>
  <c r="J33" i="3"/>
  <c r="K33" i="3" s="1"/>
  <c r="J43" i="3"/>
  <c r="K43" i="3" s="1"/>
  <c r="J41" i="3"/>
  <c r="K41" i="3" s="1"/>
  <c r="J45" i="3"/>
  <c r="K45" i="3" s="1"/>
  <c r="J40" i="3"/>
  <c r="K40" i="3" s="1"/>
  <c r="J44" i="3"/>
  <c r="K44" i="3" s="1"/>
  <c r="J39" i="3"/>
  <c r="K39" i="3" s="1"/>
  <c r="J37" i="3"/>
  <c r="K37" i="3" s="1"/>
  <c r="J36" i="3"/>
  <c r="K36" i="3" s="1"/>
  <c r="J42" i="3"/>
  <c r="K42" i="3" s="1"/>
  <c r="J74" i="3"/>
  <c r="K74" i="3" s="1"/>
  <c r="J72" i="3"/>
  <c r="K72" i="3" s="1"/>
  <c r="J16" i="3" l="1"/>
  <c r="K16" i="3" s="1"/>
  <c r="J31" i="3" l="1"/>
  <c r="K31" i="3" s="1"/>
  <c r="J30" i="3"/>
  <c r="K30" i="3" s="1"/>
  <c r="J38" i="3"/>
  <c r="K38" i="3" s="1"/>
  <c r="J48" i="3"/>
  <c r="K48" i="3" s="1"/>
  <c r="J52" i="3"/>
  <c r="K52" i="3" s="1"/>
  <c r="J53" i="3"/>
  <c r="K53" i="3" s="1"/>
  <c r="J57" i="3"/>
  <c r="K57" i="3" s="1"/>
  <c r="J60" i="3"/>
  <c r="K60" i="3" s="1"/>
  <c r="J62" i="3"/>
  <c r="K6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Tony Hyatt</author>
  </authors>
  <commentList>
    <comment ref="J3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Enter # of scoring sheets per car.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<sst xmlns="http://schemas.openxmlformats.org/spreadsheetml/2006/main" count="258" uniqueCount="165">
  <si>
    <t>Date(s) of the Event:</t>
  </si>
  <si>
    <t>NWACC</t>
  </si>
  <si>
    <t>Your</t>
  </si>
  <si>
    <t>CLUB</t>
  </si>
  <si>
    <t>Score</t>
  </si>
  <si>
    <t>Points</t>
  </si>
  <si>
    <t>Shine &amp; Show</t>
  </si>
  <si>
    <t>LAST NAME</t>
  </si>
  <si>
    <t>FIRST NAME</t>
  </si>
  <si>
    <t>score</t>
  </si>
  <si>
    <t>Judge's</t>
  </si>
  <si>
    <t>NUMBER</t>
  </si>
  <si>
    <t>CAR</t>
  </si>
  <si>
    <t>MILEAGE</t>
  </si>
  <si>
    <t>Coupe/Conv</t>
  </si>
  <si>
    <t>PLACE</t>
  </si>
  <si>
    <t xml:space="preserve">No. of Score Sheets  </t>
  </si>
  <si>
    <t>C3  1968-1982</t>
  </si>
  <si>
    <t>C4  1984-1996</t>
  </si>
  <si>
    <t>C6  Convertible  2005-2013</t>
  </si>
  <si>
    <t>C6  Coupe  2005-2013</t>
  </si>
  <si>
    <t>UNDER 10K Miles (All model years)</t>
  </si>
  <si>
    <t>GOCC  Shine N Show Results</t>
  </si>
  <si>
    <t>C5  1997-2004</t>
  </si>
  <si>
    <t>Bill</t>
  </si>
  <si>
    <t>Coupe</t>
  </si>
  <si>
    <t>GOCC</t>
  </si>
  <si>
    <t>Culley</t>
  </si>
  <si>
    <t>Rose</t>
  </si>
  <si>
    <t>George</t>
  </si>
  <si>
    <t>Jim</t>
  </si>
  <si>
    <t>Dave</t>
  </si>
  <si>
    <t>Pile</t>
  </si>
  <si>
    <t>Elisha</t>
  </si>
  <si>
    <t>Gangidino</t>
  </si>
  <si>
    <t>Leo</t>
  </si>
  <si>
    <t>Magnani</t>
  </si>
  <si>
    <t>Brown</t>
  </si>
  <si>
    <t>C7 Coupes 2014-2019</t>
  </si>
  <si>
    <t>C7 Convertibles 2014-2019</t>
  </si>
  <si>
    <t>C8 Coupes 2020 -</t>
  </si>
  <si>
    <t>C8 Convertible 2020 -</t>
  </si>
  <si>
    <t>C1/C2  1953-1967</t>
  </si>
  <si>
    <t>Haven</t>
  </si>
  <si>
    <t>Game</t>
  </si>
  <si>
    <t>Bell</t>
  </si>
  <si>
    <t>Taylor</t>
  </si>
  <si>
    <t>Andy</t>
  </si>
  <si>
    <t>Brian</t>
  </si>
  <si>
    <t>John</t>
  </si>
  <si>
    <t>Belinski</t>
  </si>
  <si>
    <t>Jerry</t>
  </si>
  <si>
    <t>Moore</t>
  </si>
  <si>
    <t>Kevin</t>
  </si>
  <si>
    <t>Thomas</t>
  </si>
  <si>
    <t>PSCC</t>
  </si>
  <si>
    <t>Hurd</t>
  </si>
  <si>
    <t>Gary</t>
  </si>
  <si>
    <t>Conrad</t>
  </si>
  <si>
    <t>Keith</t>
  </si>
  <si>
    <t>Huso</t>
  </si>
  <si>
    <t>TCC</t>
  </si>
  <si>
    <t>Meyers</t>
  </si>
  <si>
    <t>Hamilton</t>
  </si>
  <si>
    <t>Kelly</t>
  </si>
  <si>
    <t>Sherling</t>
  </si>
  <si>
    <t>Art</t>
  </si>
  <si>
    <t>Larue</t>
  </si>
  <si>
    <t>Nance</t>
  </si>
  <si>
    <t>Roger</t>
  </si>
  <si>
    <t>Angel</t>
  </si>
  <si>
    <t>Rich</t>
  </si>
  <si>
    <t>Mark</t>
  </si>
  <si>
    <t>Lauderdale</t>
  </si>
  <si>
    <t>Kyle</t>
  </si>
  <si>
    <t>Yes</t>
  </si>
  <si>
    <t xml:space="preserve">       June 24, 2023</t>
  </si>
  <si>
    <t>Cruz</t>
  </si>
  <si>
    <t>Benoit</t>
  </si>
  <si>
    <t>Mary Nye</t>
  </si>
  <si>
    <t>Tacoma Corvette Club</t>
  </si>
  <si>
    <t>Campean</t>
  </si>
  <si>
    <t>Paul</t>
  </si>
  <si>
    <t>Almony</t>
  </si>
  <si>
    <t>Buddy</t>
  </si>
  <si>
    <t>Herron</t>
  </si>
  <si>
    <t>Steve</t>
  </si>
  <si>
    <t xml:space="preserve">Miller </t>
  </si>
  <si>
    <t>Tim &amp; Connie</t>
  </si>
  <si>
    <t>Classical Glass</t>
  </si>
  <si>
    <t>Vert</t>
  </si>
  <si>
    <t>Avis</t>
  </si>
  <si>
    <t>Corvettes de Olympia</t>
  </si>
  <si>
    <t>Greer</t>
  </si>
  <si>
    <t>Carla</t>
  </si>
  <si>
    <t>Bill &amp; Bonnie</t>
  </si>
  <si>
    <t>Reynolds Taylor</t>
  </si>
  <si>
    <t>Leslie</t>
  </si>
  <si>
    <t>Devine</t>
  </si>
  <si>
    <t>Jeannine</t>
  </si>
  <si>
    <t>Andersen</t>
  </si>
  <si>
    <t>Ford</t>
  </si>
  <si>
    <t>Doug</t>
  </si>
  <si>
    <t>Pitzler</t>
  </si>
  <si>
    <t>Jeff</t>
  </si>
  <si>
    <t>Hahn</t>
  </si>
  <si>
    <t>Duane</t>
  </si>
  <si>
    <t>Gig Harbor Cruisers</t>
  </si>
  <si>
    <t>Jessica</t>
  </si>
  <si>
    <t>vert</t>
  </si>
  <si>
    <t>yes</t>
  </si>
  <si>
    <t>Olson</t>
  </si>
  <si>
    <t>Gennai</t>
  </si>
  <si>
    <t>Corvettes of Grays Harbor</t>
  </si>
  <si>
    <t>Corvitti</t>
  </si>
  <si>
    <t>Barbara</t>
  </si>
  <si>
    <t xml:space="preserve">Bill </t>
  </si>
  <si>
    <t>Rex &amp; Jean</t>
  </si>
  <si>
    <t>Sandstrom</t>
  </si>
  <si>
    <t>Don</t>
  </si>
  <si>
    <t>Victor</t>
  </si>
  <si>
    <t>coupe</t>
  </si>
  <si>
    <t>Marvin</t>
  </si>
  <si>
    <t>Robb</t>
  </si>
  <si>
    <t>Souza</t>
  </si>
  <si>
    <t>Redosly</t>
  </si>
  <si>
    <t>Mitch</t>
  </si>
  <si>
    <t>Calantas</t>
  </si>
  <si>
    <t>Ramon</t>
  </si>
  <si>
    <t>Cary</t>
  </si>
  <si>
    <t>Charlene</t>
  </si>
  <si>
    <t>Chet &amp; Bev</t>
  </si>
  <si>
    <t>Bagley</t>
  </si>
  <si>
    <t xml:space="preserve">Steve &amp; Nancy </t>
  </si>
  <si>
    <t>Adcock</t>
  </si>
  <si>
    <t>Jamey</t>
  </si>
  <si>
    <t>Andrews</t>
  </si>
  <si>
    <t>Arthur</t>
  </si>
  <si>
    <t>Patroe</t>
  </si>
  <si>
    <t xml:space="preserve">Cynthia </t>
  </si>
  <si>
    <t>Haynes</t>
  </si>
  <si>
    <t>Robey</t>
  </si>
  <si>
    <t>Granato</t>
  </si>
  <si>
    <t>Mike &amp; Mary</t>
  </si>
  <si>
    <t>Tietjan</t>
  </si>
  <si>
    <t>Troy</t>
  </si>
  <si>
    <t>Lundy</t>
  </si>
  <si>
    <t>Petach</t>
  </si>
  <si>
    <t>Buhl</t>
  </si>
  <si>
    <t>Mike &amp; Cheryl</t>
  </si>
  <si>
    <t>Campeau</t>
  </si>
  <si>
    <t>Colby</t>
  </si>
  <si>
    <t>Drottz</t>
  </si>
  <si>
    <t>Barbara &amp; David</t>
  </si>
  <si>
    <t>Al &amp; Nancy</t>
  </si>
  <si>
    <t>PSCC &amp; GOCC</t>
  </si>
  <si>
    <t>Young</t>
  </si>
  <si>
    <t>Stan</t>
  </si>
  <si>
    <t>Kenny</t>
  </si>
  <si>
    <t>Corvettes de olympia</t>
  </si>
  <si>
    <t>Minor</t>
  </si>
  <si>
    <t>Jill</t>
  </si>
  <si>
    <t>Dan</t>
  </si>
  <si>
    <t>Green</t>
  </si>
  <si>
    <t>NWACC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</si>
</sst>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0#"/>
  </numFmts>
  <fonts count="16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color indexed="58"/>
      <name val="Arial"/>
      <family val="2"/>
    </font>
    <font>
      <b/>
      <sz val="12"/>
      <color indexed="58"/>
      <name val="Arial"/>
      <family val="2"/>
    </font>
    <font>
      <b/>
      <i/>
      <u/>
      <sz val="12"/>
      <color indexed="58"/>
      <name val="Arial"/>
      <family val="2"/>
    </font>
    <font>
      <b/>
      <sz val="9"/>
      <color indexed="58"/>
      <name val="Arial"/>
      <family val="2"/>
    </font>
    <font>
      <b/>
      <sz val="10"/>
      <color indexed="58"/>
      <name val="Arial"/>
      <family val="2"/>
    </font>
    <font>
      <b/>
      <sz val="8"/>
      <color indexed="58"/>
      <name val="Arial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rgb="FF2021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medium">
        <color indexed="58"/>
      </left>
      <right/>
      <top style="medium">
        <color indexed="58"/>
      </top>
      <bottom style="medium">
        <color indexed="58"/>
      </bottom>
      <diagonal/>
    </border>
    <border>
      <left/>
      <right style="medium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3" borderId="0" xfId="0" applyFont="1" applyFill="1"/>
    <xf numFmtId="0" fontId="8" fillId="3" borderId="0" xfId="0" applyFont="1" applyFill="1"/>
    <xf numFmtId="0" fontId="3" fillId="4" borderId="0" xfId="0" applyFont="1" applyFill="1"/>
    <xf numFmtId="0" fontId="6" fillId="4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3" fillId="4" borderId="5" xfId="0" applyFont="1" applyFill="1" applyBorder="1"/>
    <xf numFmtId="2" fontId="3" fillId="4" borderId="3" xfId="0" applyNumberFormat="1" applyFont="1" applyFill="1" applyBorder="1"/>
    <xf numFmtId="0" fontId="10" fillId="0" borderId="0" xfId="0" applyFont="1"/>
    <xf numFmtId="2" fontId="10" fillId="0" borderId="0" xfId="0" applyNumberFormat="1" applyFont="1"/>
    <xf numFmtId="0" fontId="10" fillId="0" borderId="9" xfId="0" applyFont="1" applyBorder="1"/>
    <xf numFmtId="0" fontId="10" fillId="0" borderId="1" xfId="0" applyFont="1" applyBorder="1"/>
    <xf numFmtId="2" fontId="10" fillId="0" borderId="9" xfId="0" applyNumberFormat="1" applyFont="1" applyBorder="1"/>
    <xf numFmtId="3" fontId="8" fillId="4" borderId="2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8" fillId="4" borderId="0" xfId="0" applyNumberFormat="1" applyFont="1" applyFill="1" applyAlignment="1">
      <alignment horizontal="center"/>
    </xf>
    <xf numFmtId="3" fontId="3" fillId="4" borderId="5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4" borderId="6" xfId="0" applyFont="1" applyFill="1" applyBorder="1"/>
    <xf numFmtId="0" fontId="4" fillId="4" borderId="6" xfId="0" applyFont="1" applyFill="1" applyBorder="1"/>
    <xf numFmtId="3" fontId="4" fillId="4" borderId="6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11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/>
    <xf numFmtId="165" fontId="3" fillId="3" borderId="0" xfId="0" applyNumberFormat="1" applyFont="1" applyFill="1"/>
    <xf numFmtId="165" fontId="0" fillId="4" borderId="13" xfId="0" applyNumberFormat="1" applyFill="1" applyBorder="1"/>
    <xf numFmtId="165" fontId="3" fillId="4" borderId="13" xfId="0" applyNumberFormat="1" applyFont="1" applyFill="1" applyBorder="1"/>
    <xf numFmtId="165" fontId="8" fillId="4" borderId="13" xfId="0" applyNumberFormat="1" applyFont="1" applyFill="1" applyBorder="1" applyAlignment="1">
      <alignment horizontal="center"/>
    </xf>
    <xf numFmtId="165" fontId="8" fillId="4" borderId="15" xfId="0" applyNumberFormat="1" applyFont="1" applyFill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0" fillId="0" borderId="0" xfId="0" applyNumberFormat="1"/>
    <xf numFmtId="0" fontId="11" fillId="4" borderId="3" xfId="0" applyFont="1" applyFill="1" applyBorder="1" applyAlignment="1">
      <alignment horizontal="left"/>
    </xf>
    <xf numFmtId="0" fontId="11" fillId="4" borderId="3" xfId="0" applyFont="1" applyFill="1" applyBorder="1"/>
    <xf numFmtId="3" fontId="11" fillId="4" borderId="3" xfId="0" applyNumberFormat="1" applyFont="1" applyFill="1" applyBorder="1" applyAlignment="1">
      <alignment horizontal="center"/>
    </xf>
    <xf numFmtId="2" fontId="11" fillId="4" borderId="3" xfId="0" applyNumberFormat="1" applyFont="1" applyFill="1" applyBorder="1"/>
    <xf numFmtId="165" fontId="12" fillId="4" borderId="18" xfId="0" applyNumberFormat="1" applyFont="1" applyFill="1" applyBorder="1" applyAlignment="1">
      <alignment horizontal="left"/>
    </xf>
    <xf numFmtId="165" fontId="12" fillId="4" borderId="19" xfId="0" applyNumberFormat="1" applyFont="1" applyFill="1" applyBorder="1" applyAlignment="1">
      <alignment horizontal="left"/>
    </xf>
    <xf numFmtId="165" fontId="10" fillId="0" borderId="0" xfId="0" applyNumberFormat="1" applyFont="1" applyAlignment="1">
      <alignment horizontal="center"/>
    </xf>
    <xf numFmtId="0" fontId="14" fillId="0" borderId="0" xfId="0" applyFont="1"/>
    <xf numFmtId="0" fontId="11" fillId="4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2" fontId="10" fillId="0" borderId="21" xfId="0" applyNumberFormat="1" applyFont="1" applyBorder="1"/>
    <xf numFmtId="164" fontId="10" fillId="0" borderId="23" xfId="0" applyNumberFormat="1" applyFont="1" applyBorder="1"/>
    <xf numFmtId="165" fontId="13" fillId="0" borderId="14" xfId="0" applyNumberFormat="1" applyFont="1" applyBorder="1" applyAlignment="1">
      <alignment horizontal="center"/>
    </xf>
    <xf numFmtId="0" fontId="13" fillId="0" borderId="0" xfId="0" applyFont="1"/>
    <xf numFmtId="3" fontId="13" fillId="0" borderId="0" xfId="0" applyNumberFormat="1" applyFont="1" applyAlignment="1">
      <alignment horizontal="center"/>
    </xf>
    <xf numFmtId="2" fontId="13" fillId="0" borderId="0" xfId="0" applyNumberFormat="1" applyFont="1"/>
    <xf numFmtId="2" fontId="13" fillId="0" borderId="9" xfId="0" applyNumberFormat="1" applyFont="1" applyBorder="1"/>
    <xf numFmtId="3" fontId="10" fillId="0" borderId="0" xfId="0" applyNumberFormat="1" applyFont="1"/>
    <xf numFmtId="0" fontId="4" fillId="4" borderId="6" xfId="0" applyFont="1" applyFill="1" applyBorder="1" applyAlignment="1">
      <alignment horizontal="center"/>
    </xf>
    <xf numFmtId="165" fontId="13" fillId="0" borderId="13" xfId="0" applyNumberFormat="1" applyFont="1" applyBorder="1" applyAlignment="1">
      <alignment horizontal="center"/>
    </xf>
    <xf numFmtId="0" fontId="10" fillId="0" borderId="20" xfId="0" applyFont="1" applyBorder="1"/>
    <xf numFmtId="3" fontId="10" fillId="0" borderId="20" xfId="0" applyNumberFormat="1" applyFont="1" applyBorder="1" applyAlignment="1">
      <alignment horizontal="center"/>
    </xf>
    <xf numFmtId="2" fontId="10" fillId="0" borderId="20" xfId="0" applyNumberFormat="1" applyFont="1" applyBorder="1"/>
    <xf numFmtId="0" fontId="10" fillId="0" borderId="26" xfId="0" applyFont="1" applyBorder="1"/>
    <xf numFmtId="0" fontId="10" fillId="0" borderId="22" xfId="0" applyFont="1" applyBorder="1"/>
    <xf numFmtId="3" fontId="10" fillId="0" borderId="22" xfId="0" applyNumberFormat="1" applyFont="1" applyBorder="1" applyAlignment="1">
      <alignment horizontal="center"/>
    </xf>
    <xf numFmtId="2" fontId="10" fillId="0" borderId="22" xfId="0" applyNumberFormat="1" applyFont="1" applyBorder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5" fillId="0" borderId="0" xfId="0" applyFont="1"/>
    <xf numFmtId="0" fontId="11" fillId="4" borderId="0" xfId="0" applyFont="1" applyFill="1" applyAlignment="1">
      <alignment horizontal="left"/>
    </xf>
    <xf numFmtId="0" fontId="10" fillId="0" borderId="27" xfId="0" applyFont="1" applyBorder="1"/>
    <xf numFmtId="0" fontId="10" fillId="0" borderId="27" xfId="0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165" fontId="12" fillId="4" borderId="0" xfId="0" applyNumberFormat="1" applyFont="1" applyFill="1" applyAlignment="1">
      <alignment horizontal="left"/>
    </xf>
    <xf numFmtId="0" fontId="7" fillId="4" borderId="0" xfId="0" applyFont="1" applyFill="1" applyAlignment="1">
      <alignment horizontal="left"/>
    </xf>
    <xf numFmtId="2" fontId="10" fillId="0" borderId="28" xfId="0" applyNumberFormat="1" applyFont="1" applyBorder="1"/>
    <xf numFmtId="164" fontId="10" fillId="0" borderId="29" xfId="0" applyNumberFormat="1" applyFont="1" applyBorder="1"/>
    <xf numFmtId="0" fontId="4" fillId="4" borderId="1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49" fontId="7" fillId="2" borderId="24" xfId="0" applyNumberFormat="1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L120"/>
  <sheetViews>
    <sheetView tabSelected="1" zoomScaleNormal="100" workbookViewId="0">
      <pane ySplit="6" topLeftCell="A58" activePane="bottomLeft" state="frozen"/>
      <selection pane="bottomLeft" activeCell="C85" sqref="C85"/>
    </sheetView>
  </sheetViews>
  <sheetFormatPr defaultRowHeight="12.75" x14ac:dyDescent="0.2"/>
  <cols>
    <col min="1" max="1" width="2" customWidth="1"/>
    <col min="2" max="2" width="9.5703125" style="43" customWidth="1"/>
    <col min="3" max="3" width="17.28515625" customWidth="1"/>
    <col min="4" max="4" width="20" customWidth="1"/>
    <col min="5" max="5" width="25.85546875" bestFit="1" customWidth="1"/>
    <col min="6" max="6" width="12.5703125" customWidth="1"/>
    <col min="7" max="7" width="6.85546875" style="24" bestFit="1" customWidth="1"/>
    <col min="8" max="8" width="9.5703125" style="23" customWidth="1"/>
    <col min="9" max="9" width="9.140625" customWidth="1"/>
    <col min="10" max="10" width="9.42578125" customWidth="1"/>
    <col min="11" max="11" width="9.140625" customWidth="1"/>
    <col min="12" max="12" width="6.140625" style="24" bestFit="1" customWidth="1"/>
  </cols>
  <sheetData>
    <row r="1" spans="1:12" x14ac:dyDescent="0.2">
      <c r="A1" s="1"/>
      <c r="B1" s="35"/>
      <c r="C1" s="1"/>
      <c r="D1" s="1"/>
      <c r="E1" s="1"/>
      <c r="F1" s="1"/>
      <c r="G1" s="71"/>
      <c r="H1" s="18"/>
      <c r="I1" s="1"/>
      <c r="J1" s="1"/>
      <c r="K1" s="1"/>
    </row>
    <row r="2" spans="1:12" ht="19.5" customHeight="1" thickBot="1" x14ac:dyDescent="0.3">
      <c r="A2" s="1"/>
      <c r="B2" s="87" t="s">
        <v>22</v>
      </c>
      <c r="C2" s="88"/>
      <c r="D2" s="88"/>
      <c r="E2" s="25"/>
      <c r="F2" s="26"/>
      <c r="G2" s="62"/>
      <c r="H2" s="27"/>
      <c r="I2" s="25"/>
      <c r="J2" s="89" t="s">
        <v>6</v>
      </c>
      <c r="K2" s="90"/>
    </row>
    <row r="3" spans="1:12" ht="15" customHeight="1" thickBot="1" x14ac:dyDescent="0.25">
      <c r="A3" s="1"/>
      <c r="B3" s="36"/>
      <c r="C3" s="4" t="s">
        <v>0</v>
      </c>
      <c r="D3" s="91" t="s">
        <v>76</v>
      </c>
      <c r="E3" s="92"/>
      <c r="F3" s="3"/>
      <c r="G3" s="72"/>
      <c r="H3" s="19"/>
      <c r="I3" s="4" t="s">
        <v>16</v>
      </c>
      <c r="J3" s="5">
        <v>1</v>
      </c>
      <c r="K3" s="28"/>
    </row>
    <row r="4" spans="1:12" x14ac:dyDescent="0.2">
      <c r="A4" s="1"/>
      <c r="B4" s="37"/>
      <c r="C4" s="3"/>
      <c r="D4" s="3"/>
      <c r="E4" s="3"/>
      <c r="F4" s="3"/>
      <c r="G4" s="72"/>
      <c r="H4" s="19"/>
      <c r="I4" s="3"/>
      <c r="J4" s="3"/>
      <c r="K4" s="28"/>
    </row>
    <row r="5" spans="1:12" x14ac:dyDescent="0.2">
      <c r="A5" s="2"/>
      <c r="B5" s="38" t="s">
        <v>12</v>
      </c>
      <c r="C5" s="6"/>
      <c r="D5" s="6"/>
      <c r="E5" s="6"/>
      <c r="F5" s="6"/>
      <c r="G5" s="7"/>
      <c r="H5" s="20"/>
      <c r="I5" s="7" t="s">
        <v>10</v>
      </c>
      <c r="J5" s="7" t="s">
        <v>2</v>
      </c>
      <c r="K5" s="29" t="s">
        <v>1</v>
      </c>
    </row>
    <row r="6" spans="1:12" ht="13.5" thickBot="1" x14ac:dyDescent="0.25">
      <c r="A6" s="2"/>
      <c r="B6" s="39" t="s">
        <v>11</v>
      </c>
      <c r="C6" s="8" t="s">
        <v>7</v>
      </c>
      <c r="D6" s="8" t="s">
        <v>8</v>
      </c>
      <c r="E6" s="8" t="s">
        <v>3</v>
      </c>
      <c r="F6" s="8" t="s">
        <v>14</v>
      </c>
      <c r="G6" s="8" t="s">
        <v>1</v>
      </c>
      <c r="H6" s="17" t="s">
        <v>13</v>
      </c>
      <c r="I6" s="8" t="s">
        <v>9</v>
      </c>
      <c r="J6" s="8" t="s">
        <v>4</v>
      </c>
      <c r="K6" s="30" t="s">
        <v>5</v>
      </c>
      <c r="L6" s="7" t="s">
        <v>15</v>
      </c>
    </row>
    <row r="7" spans="1:12" x14ac:dyDescent="0.2">
      <c r="A7" s="1"/>
      <c r="B7" s="49" t="s">
        <v>42</v>
      </c>
      <c r="C7" s="52"/>
      <c r="D7" s="9"/>
      <c r="E7" s="10"/>
      <c r="F7" s="10"/>
      <c r="G7" s="73"/>
      <c r="H7" s="21"/>
      <c r="I7" s="10"/>
      <c r="J7" s="10"/>
      <c r="K7" s="31"/>
    </row>
    <row r="8" spans="1:12" x14ac:dyDescent="0.2">
      <c r="A8" s="1"/>
      <c r="B8" s="83"/>
      <c r="C8" s="79"/>
      <c r="D8" s="84"/>
      <c r="E8" s="3"/>
      <c r="F8" s="3"/>
      <c r="G8" s="72"/>
      <c r="H8" s="19"/>
      <c r="I8" s="3"/>
      <c r="J8" s="3"/>
      <c r="K8" s="28"/>
    </row>
    <row r="9" spans="1:12" ht="14.25" x14ac:dyDescent="0.2">
      <c r="A9" s="1"/>
      <c r="B9" s="50">
        <v>53</v>
      </c>
      <c r="C9" s="12" t="s">
        <v>114</v>
      </c>
      <c r="D9" s="12" t="s">
        <v>30</v>
      </c>
      <c r="E9" s="12"/>
      <c r="F9" s="12"/>
      <c r="G9" s="74"/>
      <c r="H9" s="61">
        <v>55905</v>
      </c>
      <c r="I9" s="12">
        <v>198</v>
      </c>
      <c r="J9" s="54">
        <f>IF(J$3&gt;0,(I9)/J$3," ")</f>
        <v>198</v>
      </c>
      <c r="K9" s="55">
        <f>IF(J$3&gt;0,J9/200*100)</f>
        <v>99</v>
      </c>
      <c r="L9" s="24">
        <v>1</v>
      </c>
    </row>
    <row r="10" spans="1:12" ht="14.25" x14ac:dyDescent="0.2">
      <c r="A10" s="1"/>
      <c r="B10" s="50">
        <v>10</v>
      </c>
      <c r="C10" s="12" t="s">
        <v>27</v>
      </c>
      <c r="D10" s="12" t="s">
        <v>115</v>
      </c>
      <c r="E10" s="12" t="s">
        <v>26</v>
      </c>
      <c r="F10" s="12"/>
      <c r="G10" s="74" t="s">
        <v>75</v>
      </c>
      <c r="H10" s="61">
        <v>48331</v>
      </c>
      <c r="I10" s="12">
        <v>197</v>
      </c>
      <c r="J10" s="54">
        <f>IF(J$3&gt;0,(I10)/J$3," ")</f>
        <v>197</v>
      </c>
      <c r="K10" s="55">
        <f>IF(J$3&gt;0,J10/200*100)</f>
        <v>98.5</v>
      </c>
      <c r="L10" s="24">
        <v>2</v>
      </c>
    </row>
    <row r="11" spans="1:12" ht="14.25" x14ac:dyDescent="0.2">
      <c r="A11" s="1"/>
      <c r="B11" s="50">
        <v>54</v>
      </c>
      <c r="C11" s="12" t="s">
        <v>96</v>
      </c>
      <c r="D11" s="12" t="s">
        <v>97</v>
      </c>
      <c r="E11" s="12" t="s">
        <v>26</v>
      </c>
      <c r="F11" s="12"/>
      <c r="G11" s="74" t="s">
        <v>75</v>
      </c>
      <c r="H11" s="61">
        <v>514</v>
      </c>
      <c r="I11" s="12">
        <v>197</v>
      </c>
      <c r="J11" s="54">
        <f>IF(J$3&gt;0,(I11)/J$3," ")</f>
        <v>197</v>
      </c>
      <c r="K11" s="55">
        <f>IF(J$3&gt;0,J11/200*100)</f>
        <v>98.5</v>
      </c>
      <c r="L11" s="24">
        <v>3</v>
      </c>
    </row>
    <row r="12" spans="1:12" ht="14.25" x14ac:dyDescent="0.2">
      <c r="A12" s="1"/>
      <c r="B12" s="50">
        <v>23</v>
      </c>
      <c r="C12" s="12" t="s">
        <v>37</v>
      </c>
      <c r="D12" s="12" t="s">
        <v>95</v>
      </c>
      <c r="E12" s="12" t="s">
        <v>92</v>
      </c>
      <c r="F12" s="12"/>
      <c r="G12" s="74" t="s">
        <v>75</v>
      </c>
      <c r="H12" s="61">
        <v>102784</v>
      </c>
      <c r="I12" s="12">
        <v>196</v>
      </c>
      <c r="J12" s="54">
        <f t="shared" ref="J12:J15" si="0">IF(J$3&gt;0,(I12)/J$3," ")</f>
        <v>196</v>
      </c>
      <c r="K12" s="55">
        <f t="shared" ref="K12:K15" si="1">IF(J$3&gt;0,J12/200*100)</f>
        <v>98</v>
      </c>
      <c r="L12" s="24">
        <v>4</v>
      </c>
    </row>
    <row r="13" spans="1:12" ht="14.25" x14ac:dyDescent="0.2">
      <c r="A13" s="1"/>
      <c r="B13" s="50">
        <v>81</v>
      </c>
      <c r="C13" s="12" t="s">
        <v>160</v>
      </c>
      <c r="D13" s="12" t="s">
        <v>161</v>
      </c>
      <c r="E13" s="12"/>
      <c r="F13" s="12"/>
      <c r="G13" s="74"/>
      <c r="H13" s="61">
        <v>880.9</v>
      </c>
      <c r="I13" s="12">
        <v>196</v>
      </c>
      <c r="J13" s="54">
        <f t="shared" si="0"/>
        <v>196</v>
      </c>
      <c r="K13" s="55">
        <f t="shared" si="1"/>
        <v>98</v>
      </c>
      <c r="L13" s="24">
        <v>5</v>
      </c>
    </row>
    <row r="14" spans="1:12" ht="14.25" x14ac:dyDescent="0.2">
      <c r="A14" s="1"/>
      <c r="B14" s="50">
        <v>56</v>
      </c>
      <c r="C14" s="12" t="s">
        <v>146</v>
      </c>
      <c r="D14" s="12" t="s">
        <v>31</v>
      </c>
      <c r="E14" s="12"/>
      <c r="F14" s="12"/>
      <c r="G14" s="74"/>
      <c r="H14" s="61">
        <v>59815</v>
      </c>
      <c r="I14" s="12">
        <v>195</v>
      </c>
      <c r="J14" s="54">
        <f t="shared" si="0"/>
        <v>195</v>
      </c>
      <c r="K14" s="55">
        <f t="shared" si="1"/>
        <v>97.5</v>
      </c>
      <c r="L14" s="24">
        <v>6</v>
      </c>
    </row>
    <row r="15" spans="1:12" ht="14.25" x14ac:dyDescent="0.2">
      <c r="A15" s="1"/>
      <c r="B15" s="50">
        <v>83</v>
      </c>
      <c r="C15" s="12" t="s">
        <v>160</v>
      </c>
      <c r="D15" s="12" t="s">
        <v>69</v>
      </c>
      <c r="E15" s="12"/>
      <c r="F15" s="12"/>
      <c r="G15" s="74"/>
      <c r="H15" s="61">
        <v>167000</v>
      </c>
      <c r="I15" s="12">
        <v>193</v>
      </c>
      <c r="J15" s="54">
        <f t="shared" si="0"/>
        <v>193</v>
      </c>
      <c r="K15" s="55">
        <f t="shared" si="1"/>
        <v>96.5</v>
      </c>
      <c r="L15" s="24">
        <v>7</v>
      </c>
    </row>
    <row r="16" spans="1:12" ht="14.25" x14ac:dyDescent="0.2">
      <c r="A16" s="1"/>
      <c r="B16" s="50">
        <v>73</v>
      </c>
      <c r="C16" s="12" t="s">
        <v>68</v>
      </c>
      <c r="D16" s="12" t="s">
        <v>69</v>
      </c>
      <c r="E16" s="12"/>
      <c r="F16" s="12"/>
      <c r="G16" s="74"/>
      <c r="H16" s="61">
        <v>5143</v>
      </c>
      <c r="I16" s="12">
        <v>193</v>
      </c>
      <c r="J16" s="54">
        <f>IF(J$3&gt;0,(I16)/J$3," ")</f>
        <v>193</v>
      </c>
      <c r="K16" s="55">
        <f>IF(J$3&gt;0,J16/200*100)</f>
        <v>96.5</v>
      </c>
      <c r="L16" s="24">
        <v>8</v>
      </c>
    </row>
    <row r="17" spans="1:12" ht="14.25" x14ac:dyDescent="0.2">
      <c r="A17" s="1"/>
      <c r="B17" s="50">
        <v>71</v>
      </c>
      <c r="C17" s="12" t="s">
        <v>50</v>
      </c>
      <c r="D17" s="12" t="s">
        <v>51</v>
      </c>
      <c r="E17" s="12"/>
      <c r="F17" s="12"/>
      <c r="G17" s="74"/>
      <c r="H17" s="61">
        <v>92433</v>
      </c>
      <c r="I17" s="12">
        <v>192</v>
      </c>
      <c r="J17" s="54">
        <f>IF(J$3&gt;0,(I17)/J$3," ")</f>
        <v>192</v>
      </c>
      <c r="K17" s="55">
        <f>IF(J$3&gt;0,J17/200*100)</f>
        <v>96</v>
      </c>
      <c r="L17" s="24">
        <v>9</v>
      </c>
    </row>
    <row r="18" spans="1:12" ht="14.25" x14ac:dyDescent="0.2">
      <c r="A18" s="1"/>
      <c r="B18" s="50">
        <v>15</v>
      </c>
      <c r="C18" s="12" t="s">
        <v>144</v>
      </c>
      <c r="D18" s="12" t="s">
        <v>145</v>
      </c>
      <c r="E18" s="12"/>
      <c r="F18" s="12"/>
      <c r="G18" s="74"/>
      <c r="H18" s="61">
        <v>54500</v>
      </c>
      <c r="I18" s="12">
        <v>192</v>
      </c>
      <c r="J18" s="54">
        <f>IF(J$3&gt;0,(I18)/J$3," ")</f>
        <v>192</v>
      </c>
      <c r="K18" s="55">
        <f>IF(J$3&gt;0,J18/200*100)</f>
        <v>96</v>
      </c>
      <c r="L18" s="24">
        <v>10</v>
      </c>
    </row>
    <row r="19" spans="1:12" ht="14.25" x14ac:dyDescent="0.2">
      <c r="A19" s="1"/>
      <c r="B19" s="50">
        <v>59</v>
      </c>
      <c r="C19" s="12" t="s">
        <v>85</v>
      </c>
      <c r="D19" s="12" t="s">
        <v>86</v>
      </c>
      <c r="E19" s="12"/>
      <c r="F19" s="12"/>
      <c r="G19" s="74"/>
      <c r="H19" s="61">
        <v>12511</v>
      </c>
      <c r="I19" s="12">
        <v>187</v>
      </c>
      <c r="J19" s="54">
        <f>IF(J$3&gt;0,(I19)/J$3," ")</f>
        <v>187</v>
      </c>
      <c r="K19" s="55">
        <f>IF(J$3&gt;0,J19/200*100)</f>
        <v>93.5</v>
      </c>
      <c r="L19" s="24">
        <v>11</v>
      </c>
    </row>
    <row r="20" spans="1:12" ht="14.25" x14ac:dyDescent="0.2">
      <c r="A20" s="1"/>
      <c r="B20" s="50">
        <v>21</v>
      </c>
      <c r="C20" s="12" t="s">
        <v>103</v>
      </c>
      <c r="D20" s="12" t="s">
        <v>104</v>
      </c>
      <c r="E20" s="51" t="s">
        <v>92</v>
      </c>
      <c r="F20" s="12"/>
      <c r="G20" s="74" t="s">
        <v>75</v>
      </c>
      <c r="H20" s="61">
        <v>39500</v>
      </c>
      <c r="I20" s="12">
        <v>188</v>
      </c>
      <c r="J20" s="54">
        <f>IF(J$3&gt;0,(I20)/J$3," ")</f>
        <v>188</v>
      </c>
      <c r="K20" s="55">
        <f>IF(J$3&gt;0,J20/200*100)</f>
        <v>94</v>
      </c>
      <c r="L20" s="24">
        <v>12</v>
      </c>
    </row>
    <row r="21" spans="1:12" x14ac:dyDescent="0.2">
      <c r="A21" s="1"/>
      <c r="B21" s="48" t="s">
        <v>17</v>
      </c>
      <c r="C21" s="44"/>
      <c r="D21" s="44"/>
      <c r="E21" s="45"/>
      <c r="F21" s="45"/>
      <c r="G21" s="75"/>
      <c r="H21" s="46"/>
      <c r="I21" s="47"/>
      <c r="J21" s="11"/>
      <c r="K21" s="32"/>
    </row>
    <row r="22" spans="1:12" ht="14.25" x14ac:dyDescent="0.2">
      <c r="A22" s="1"/>
      <c r="B22" s="40">
        <v>72</v>
      </c>
      <c r="C22" s="14" t="s">
        <v>105</v>
      </c>
      <c r="D22" s="15" t="s">
        <v>106</v>
      </c>
      <c r="E22" s="64" t="s">
        <v>107</v>
      </c>
      <c r="F22" s="64"/>
      <c r="G22" s="76"/>
      <c r="H22" s="65">
        <v>79090</v>
      </c>
      <c r="I22" s="66">
        <v>198</v>
      </c>
      <c r="J22" s="54">
        <f t="shared" ref="J22:J27" si="2">IF(J$3&gt;0,(I22)/J$3," ")</f>
        <v>198</v>
      </c>
      <c r="K22" s="55">
        <f t="shared" ref="K22:K27" si="3">IF(J$3&gt;0,J22/200*100)</f>
        <v>99</v>
      </c>
      <c r="L22" s="24">
        <v>1</v>
      </c>
    </row>
    <row r="23" spans="1:12" ht="14.25" x14ac:dyDescent="0.2">
      <c r="A23" s="1"/>
      <c r="B23" s="40">
        <v>37</v>
      </c>
      <c r="C23" s="14" t="s">
        <v>73</v>
      </c>
      <c r="D23" s="15" t="s">
        <v>74</v>
      </c>
      <c r="E23" s="68" t="s">
        <v>26</v>
      </c>
      <c r="F23" s="68"/>
      <c r="G23" s="77" t="s">
        <v>75</v>
      </c>
      <c r="H23" s="69">
        <v>77092</v>
      </c>
      <c r="I23" s="70">
        <v>198</v>
      </c>
      <c r="J23" s="54">
        <f t="shared" si="2"/>
        <v>198</v>
      </c>
      <c r="K23" s="55">
        <f t="shared" si="3"/>
        <v>99</v>
      </c>
      <c r="L23" s="24">
        <v>2</v>
      </c>
    </row>
    <row r="24" spans="1:12" ht="14.25" x14ac:dyDescent="0.2">
      <c r="A24" s="1"/>
      <c r="B24" s="40">
        <v>62</v>
      </c>
      <c r="C24" s="14" t="s">
        <v>101</v>
      </c>
      <c r="D24" s="67" t="s">
        <v>102</v>
      </c>
      <c r="E24" s="12"/>
      <c r="F24" s="12"/>
      <c r="G24" s="74"/>
      <c r="H24" s="22">
        <v>56077</v>
      </c>
      <c r="I24" s="13">
        <v>198</v>
      </c>
      <c r="J24" s="54">
        <f t="shared" si="2"/>
        <v>198</v>
      </c>
      <c r="K24" s="55">
        <f t="shared" si="3"/>
        <v>99</v>
      </c>
      <c r="L24" s="24">
        <v>3</v>
      </c>
    </row>
    <row r="25" spans="1:12" ht="14.25" x14ac:dyDescent="0.2">
      <c r="A25" s="1"/>
      <c r="B25" s="40">
        <v>64</v>
      </c>
      <c r="C25" s="14" t="s">
        <v>100</v>
      </c>
      <c r="D25" s="15" t="s">
        <v>72</v>
      </c>
      <c r="E25" s="64"/>
      <c r="F25" s="64"/>
      <c r="G25" s="76"/>
      <c r="H25" s="65">
        <v>81669</v>
      </c>
      <c r="I25" s="66">
        <v>193</v>
      </c>
      <c r="J25" s="54">
        <f t="shared" si="2"/>
        <v>193</v>
      </c>
      <c r="K25" s="55">
        <f t="shared" si="3"/>
        <v>96.5</v>
      </c>
      <c r="L25" s="24">
        <v>4</v>
      </c>
    </row>
    <row r="26" spans="1:12" ht="14.25" x14ac:dyDescent="0.2">
      <c r="A26" s="1"/>
      <c r="B26" s="40">
        <v>76</v>
      </c>
      <c r="C26" s="14" t="s">
        <v>77</v>
      </c>
      <c r="D26" s="15" t="s">
        <v>78</v>
      </c>
      <c r="E26" s="64"/>
      <c r="F26" s="64"/>
      <c r="G26" s="76"/>
      <c r="H26" s="65">
        <v>19094</v>
      </c>
      <c r="I26" s="66">
        <v>189</v>
      </c>
      <c r="J26" s="54">
        <f t="shared" si="2"/>
        <v>189</v>
      </c>
      <c r="K26" s="55">
        <f t="shared" si="3"/>
        <v>94.5</v>
      </c>
      <c r="L26" s="24">
        <v>5</v>
      </c>
    </row>
    <row r="27" spans="1:12" ht="14.25" x14ac:dyDescent="0.2">
      <c r="A27" s="1"/>
      <c r="B27" s="40">
        <v>65</v>
      </c>
      <c r="C27" s="14" t="s">
        <v>98</v>
      </c>
      <c r="D27" s="15" t="s">
        <v>99</v>
      </c>
      <c r="E27" s="80"/>
      <c r="F27" s="80"/>
      <c r="G27" s="81"/>
      <c r="H27" s="82">
        <v>67802</v>
      </c>
      <c r="I27" s="66">
        <v>187</v>
      </c>
      <c r="J27" s="54">
        <f t="shared" si="2"/>
        <v>187</v>
      </c>
      <c r="K27" s="55">
        <f t="shared" si="3"/>
        <v>93.5</v>
      </c>
      <c r="L27" s="24">
        <v>6</v>
      </c>
    </row>
    <row r="28" spans="1:12" x14ac:dyDescent="0.2">
      <c r="A28" s="1"/>
      <c r="B28" s="48" t="s">
        <v>18</v>
      </c>
      <c r="C28" s="44"/>
      <c r="D28" s="44"/>
      <c r="E28" s="45"/>
      <c r="F28" s="45"/>
      <c r="G28" s="75"/>
      <c r="H28" s="46"/>
      <c r="I28" s="47"/>
      <c r="J28" s="11"/>
      <c r="K28" s="32"/>
    </row>
    <row r="29" spans="1:12" ht="15.75" customHeight="1" x14ac:dyDescent="0.2">
      <c r="A29" s="1"/>
      <c r="B29" s="41">
        <v>11</v>
      </c>
      <c r="C29" s="12" t="s">
        <v>36</v>
      </c>
      <c r="D29" s="12" t="s">
        <v>154</v>
      </c>
      <c r="E29" s="12" t="s">
        <v>155</v>
      </c>
      <c r="F29" s="12"/>
      <c r="G29" s="74" t="s">
        <v>110</v>
      </c>
      <c r="H29" s="22">
        <v>38646</v>
      </c>
      <c r="I29" s="13">
        <v>198</v>
      </c>
      <c r="J29" s="16">
        <f>IF(J$3&gt;0,(I29)/J$3," ")</f>
        <v>198</v>
      </c>
      <c r="K29" s="55">
        <f>IF(J$3&gt;0,J29/200*100)</f>
        <v>99</v>
      </c>
      <c r="L29" s="24">
        <v>1</v>
      </c>
    </row>
    <row r="30" spans="1:12" ht="15.75" customHeight="1" x14ac:dyDescent="0.2">
      <c r="A30" s="1"/>
      <c r="B30" s="41">
        <v>18</v>
      </c>
      <c r="C30" s="12" t="s">
        <v>152</v>
      </c>
      <c r="D30" s="12" t="s">
        <v>153</v>
      </c>
      <c r="E30" s="12" t="s">
        <v>55</v>
      </c>
      <c r="F30" s="12"/>
      <c r="G30" s="74" t="s">
        <v>110</v>
      </c>
      <c r="H30" s="22">
        <v>130601</v>
      </c>
      <c r="I30" s="13">
        <v>197</v>
      </c>
      <c r="J30" s="16">
        <f>IF(J$3&gt;0,(I30)/J$3," ")</f>
        <v>197</v>
      </c>
      <c r="K30" s="55">
        <f>IF(J$3&gt;0,J30/200*100)</f>
        <v>98.5</v>
      </c>
      <c r="L30" s="24">
        <v>2</v>
      </c>
    </row>
    <row r="31" spans="1:12" ht="15.75" customHeight="1" x14ac:dyDescent="0.2">
      <c r="A31" s="1"/>
      <c r="B31" s="41">
        <v>55</v>
      </c>
      <c r="C31" s="12" t="s">
        <v>132</v>
      </c>
      <c r="D31" s="12" t="s">
        <v>133</v>
      </c>
      <c r="E31" s="12" t="s">
        <v>55</v>
      </c>
      <c r="F31" s="12"/>
      <c r="G31" s="74" t="s">
        <v>110</v>
      </c>
      <c r="H31" s="22">
        <v>90988</v>
      </c>
      <c r="I31" s="13">
        <v>190</v>
      </c>
      <c r="J31" s="16">
        <f>IF(J$3&gt;0,(I31)/J$3," ")</f>
        <v>190</v>
      </c>
      <c r="K31" s="55">
        <f>IF(J$3&gt;0,J31/200*100)</f>
        <v>95</v>
      </c>
      <c r="L31" s="24">
        <v>3</v>
      </c>
    </row>
    <row r="32" spans="1:12" ht="14.25" customHeight="1" x14ac:dyDescent="0.2">
      <c r="A32" s="1"/>
      <c r="B32" s="41">
        <v>27</v>
      </c>
      <c r="C32" s="12" t="s">
        <v>156</v>
      </c>
      <c r="D32" s="12" t="s">
        <v>157</v>
      </c>
      <c r="E32" s="12" t="s">
        <v>26</v>
      </c>
      <c r="F32" s="12"/>
      <c r="G32" s="74" t="s">
        <v>110</v>
      </c>
      <c r="H32" s="22">
        <v>160000</v>
      </c>
      <c r="I32" s="13">
        <v>182</v>
      </c>
      <c r="J32" s="16">
        <f>IF(J$3&gt;0,(I32)/J$3," ")</f>
        <v>182</v>
      </c>
      <c r="K32" s="55">
        <f>IF(J$3&gt;0,J32/200*100)</f>
        <v>91</v>
      </c>
      <c r="L32" s="24">
        <v>4</v>
      </c>
    </row>
    <row r="33" spans="1:12" ht="14.25" customHeight="1" x14ac:dyDescent="0.2">
      <c r="A33" s="1"/>
      <c r="B33" s="41">
        <v>49</v>
      </c>
      <c r="C33" s="12" t="s">
        <v>52</v>
      </c>
      <c r="D33" s="12" t="s">
        <v>53</v>
      </c>
      <c r="E33" s="12" t="s">
        <v>113</v>
      </c>
      <c r="F33" s="12"/>
      <c r="G33" s="74" t="s">
        <v>110</v>
      </c>
      <c r="H33" s="22">
        <v>88694.5</v>
      </c>
      <c r="I33" s="13">
        <v>181</v>
      </c>
      <c r="J33" s="16">
        <f t="shared" ref="J33" si="4">IF(J$3&gt;0,(I33)/J$3," ")</f>
        <v>181</v>
      </c>
      <c r="K33" s="55">
        <f t="shared" ref="K33" si="5">IF(J$3&gt;0,J33/200*100)</f>
        <v>90.5</v>
      </c>
      <c r="L33" s="24">
        <v>5</v>
      </c>
    </row>
    <row r="34" spans="1:12" ht="14.25" customHeight="1" x14ac:dyDescent="0.2">
      <c r="A34" s="1"/>
      <c r="B34" s="41">
        <v>36</v>
      </c>
      <c r="C34" s="12" t="s">
        <v>134</v>
      </c>
      <c r="D34" s="12" t="s">
        <v>135</v>
      </c>
      <c r="E34" s="12" t="s">
        <v>26</v>
      </c>
      <c r="F34" s="12"/>
      <c r="G34" s="74" t="s">
        <v>110</v>
      </c>
      <c r="H34" s="22">
        <v>160127</v>
      </c>
      <c r="I34" s="13">
        <v>179</v>
      </c>
      <c r="J34" s="16">
        <f>IF(J$3&gt;0,(I34)/J$3," ")</f>
        <v>179</v>
      </c>
      <c r="K34" s="55">
        <f>IF(J$3&gt;0,J34/200*100)</f>
        <v>89.5</v>
      </c>
      <c r="L34" s="24">
        <v>6</v>
      </c>
    </row>
    <row r="35" spans="1:12" x14ac:dyDescent="0.2">
      <c r="A35" s="1"/>
      <c r="B35" s="48" t="s">
        <v>23</v>
      </c>
      <c r="C35" s="44"/>
      <c r="D35" s="44"/>
      <c r="E35" s="45"/>
      <c r="F35" s="45"/>
      <c r="G35" s="75"/>
      <c r="H35" s="46"/>
      <c r="I35" s="47"/>
      <c r="J35" s="11"/>
      <c r="K35" s="32"/>
    </row>
    <row r="36" spans="1:12" ht="14.25" x14ac:dyDescent="0.2">
      <c r="A36" s="1"/>
      <c r="B36" s="63">
        <v>20</v>
      </c>
      <c r="C36" s="12" t="s">
        <v>93</v>
      </c>
      <c r="D36" s="12" t="s">
        <v>94</v>
      </c>
      <c r="E36" s="12" t="s">
        <v>92</v>
      </c>
      <c r="F36" s="12"/>
      <c r="G36" s="74" t="s">
        <v>75</v>
      </c>
      <c r="H36" s="58">
        <v>33043</v>
      </c>
      <c r="I36" s="59">
        <v>199</v>
      </c>
      <c r="J36" s="60">
        <f>IF(J$3&gt;0,(I36)/J$3," ")</f>
        <v>199</v>
      </c>
      <c r="K36" s="55">
        <f>IF(J$3&gt;0,J36/200*100)</f>
        <v>99.5</v>
      </c>
      <c r="L36" s="24">
        <v>1</v>
      </c>
    </row>
    <row r="37" spans="1:12" ht="14.25" x14ac:dyDescent="0.2">
      <c r="A37" s="1"/>
      <c r="B37" s="63">
        <v>29</v>
      </c>
      <c r="C37" s="12" t="s">
        <v>87</v>
      </c>
      <c r="D37" s="12" t="s">
        <v>88</v>
      </c>
      <c r="E37" s="12"/>
      <c r="F37" s="12"/>
      <c r="G37" s="74"/>
      <c r="H37" s="58">
        <v>30049</v>
      </c>
      <c r="I37" s="59">
        <v>198</v>
      </c>
      <c r="J37" s="60">
        <f>IF(J$3&gt;0,(I37)/J$3," ")</f>
        <v>198</v>
      </c>
      <c r="K37" s="55">
        <f>IF(J$3&gt;0,J37/200*100)</f>
        <v>99</v>
      </c>
      <c r="L37" s="24">
        <v>2</v>
      </c>
    </row>
    <row r="38" spans="1:12" ht="14.25" x14ac:dyDescent="0.2">
      <c r="A38" s="1"/>
      <c r="B38" s="56">
        <v>40</v>
      </c>
      <c r="C38" s="12" t="s">
        <v>44</v>
      </c>
      <c r="D38" s="12" t="s">
        <v>116</v>
      </c>
      <c r="E38" s="12" t="s">
        <v>113</v>
      </c>
      <c r="F38" s="12"/>
      <c r="G38" s="74" t="s">
        <v>110</v>
      </c>
      <c r="H38" s="58">
        <v>50633</v>
      </c>
      <c r="I38" s="59">
        <v>195</v>
      </c>
      <c r="J38" s="60">
        <f>IF(J$3&gt;0,(I38)/J$3," ")</f>
        <v>195</v>
      </c>
      <c r="K38" s="55">
        <f>IF(J$3&gt;0,J38/200*100)</f>
        <v>97.5</v>
      </c>
      <c r="L38" s="24">
        <v>3</v>
      </c>
    </row>
    <row r="39" spans="1:12" ht="14.25" x14ac:dyDescent="0.2">
      <c r="A39" s="1"/>
      <c r="B39" s="63">
        <v>66</v>
      </c>
      <c r="C39" s="12" t="s">
        <v>46</v>
      </c>
      <c r="D39" s="12" t="s">
        <v>47</v>
      </c>
      <c r="E39" s="12"/>
      <c r="F39" s="12"/>
      <c r="G39" s="74"/>
      <c r="H39" s="58">
        <v>33032</v>
      </c>
      <c r="I39" s="59">
        <v>195</v>
      </c>
      <c r="J39" s="60">
        <f>IF(J$3&gt;0,(I39)/J$3," ")</f>
        <v>195</v>
      </c>
      <c r="K39" s="55">
        <f>IF(J$3&gt;0,J39/200*100)</f>
        <v>97.5</v>
      </c>
      <c r="L39" s="24">
        <v>4</v>
      </c>
    </row>
    <row r="40" spans="1:12" ht="14.25" x14ac:dyDescent="0.2">
      <c r="A40" s="1"/>
      <c r="B40" s="63">
        <v>47</v>
      </c>
      <c r="C40" s="12" t="s">
        <v>54</v>
      </c>
      <c r="D40" s="12" t="s">
        <v>91</v>
      </c>
      <c r="E40" s="12" t="s">
        <v>92</v>
      </c>
      <c r="F40" s="12"/>
      <c r="G40" s="74" t="s">
        <v>75</v>
      </c>
      <c r="H40" s="58">
        <v>58194</v>
      </c>
      <c r="I40" s="59">
        <v>192</v>
      </c>
      <c r="J40" s="60">
        <f t="shared" ref="J40:J45" si="6">IF(J$3&gt;0,(I40)/J$3," ")</f>
        <v>192</v>
      </c>
      <c r="K40" s="55">
        <f t="shared" ref="K40:K45" si="7">IF(J$3&gt;0,J40/200*100)</f>
        <v>96</v>
      </c>
      <c r="L40" s="24">
        <v>5</v>
      </c>
    </row>
    <row r="41" spans="1:12" ht="14.25" x14ac:dyDescent="0.2">
      <c r="A41" s="1"/>
      <c r="B41" s="63">
        <v>1</v>
      </c>
      <c r="C41" s="12" t="s">
        <v>32</v>
      </c>
      <c r="D41" s="12" t="s">
        <v>33</v>
      </c>
      <c r="E41" s="12" t="s">
        <v>26</v>
      </c>
      <c r="F41" s="12"/>
      <c r="G41" s="74" t="s">
        <v>110</v>
      </c>
      <c r="H41" s="58">
        <v>77183</v>
      </c>
      <c r="I41" s="59">
        <v>192</v>
      </c>
      <c r="J41" s="60">
        <f>IF(J$3&gt;0,(I41)/J$3," ")</f>
        <v>192</v>
      </c>
      <c r="K41" s="55">
        <f>IF(J$3&gt;0,J41/200*100)</f>
        <v>96</v>
      </c>
      <c r="L41" s="24">
        <v>6</v>
      </c>
    </row>
    <row r="42" spans="1:12" ht="14.25" x14ac:dyDescent="0.2">
      <c r="A42" s="1"/>
      <c r="B42" s="63">
        <v>63</v>
      </c>
      <c r="C42" s="12" t="s">
        <v>120</v>
      </c>
      <c r="D42" s="12" t="s">
        <v>24</v>
      </c>
      <c r="E42" s="12"/>
      <c r="F42" s="12"/>
      <c r="G42" s="74"/>
      <c r="H42" s="58">
        <v>21514</v>
      </c>
      <c r="I42" s="59">
        <v>192</v>
      </c>
      <c r="J42" s="60">
        <f>IF(J$3&gt;0,(I42)/J$3," ")</f>
        <v>192</v>
      </c>
      <c r="K42" s="55">
        <f>IF(J$3&gt;0,J42/200*100)</f>
        <v>96</v>
      </c>
      <c r="L42" s="24">
        <v>7</v>
      </c>
    </row>
    <row r="43" spans="1:12" ht="14.25" x14ac:dyDescent="0.2">
      <c r="A43" s="1"/>
      <c r="B43" s="63">
        <v>3</v>
      </c>
      <c r="C43" s="12" t="s">
        <v>118</v>
      </c>
      <c r="D43" s="12" t="s">
        <v>119</v>
      </c>
      <c r="E43" s="12" t="s">
        <v>26</v>
      </c>
      <c r="F43" s="12"/>
      <c r="G43" s="74" t="s">
        <v>110</v>
      </c>
      <c r="H43" s="58">
        <v>28085</v>
      </c>
      <c r="I43" s="59">
        <v>190</v>
      </c>
      <c r="J43" s="60">
        <f t="shared" si="6"/>
        <v>190</v>
      </c>
      <c r="K43" s="55">
        <f t="shared" si="7"/>
        <v>95</v>
      </c>
      <c r="L43" s="24">
        <v>8</v>
      </c>
    </row>
    <row r="44" spans="1:12" ht="14.25" x14ac:dyDescent="0.2">
      <c r="A44" s="1"/>
      <c r="B44" s="63">
        <v>46</v>
      </c>
      <c r="C44" s="12" t="s">
        <v>45</v>
      </c>
      <c r="D44" s="12" t="s">
        <v>117</v>
      </c>
      <c r="E44" s="12" t="s">
        <v>113</v>
      </c>
      <c r="F44" s="12"/>
      <c r="G44" s="74" t="s">
        <v>110</v>
      </c>
      <c r="H44" s="58">
        <v>91131</v>
      </c>
      <c r="I44" s="59">
        <v>189</v>
      </c>
      <c r="J44" s="60">
        <f>IF(J$3&gt;0,(I44)/J$3," ")</f>
        <v>189</v>
      </c>
      <c r="K44" s="55">
        <f>IF(J$3&gt;0,J44/200*100)</f>
        <v>94.5</v>
      </c>
      <c r="L44" s="24">
        <v>9</v>
      </c>
    </row>
    <row r="45" spans="1:12" ht="14.25" x14ac:dyDescent="0.2">
      <c r="A45" s="1"/>
      <c r="B45" s="63">
        <v>2</v>
      </c>
      <c r="C45" s="12" t="s">
        <v>43</v>
      </c>
      <c r="D45" s="12" t="s">
        <v>131</v>
      </c>
      <c r="E45" s="57"/>
      <c r="F45" s="12"/>
      <c r="G45" s="74"/>
      <c r="H45" s="58">
        <v>32824</v>
      </c>
      <c r="I45" s="59">
        <v>187</v>
      </c>
      <c r="J45" s="60">
        <f t="shared" si="6"/>
        <v>187</v>
      </c>
      <c r="K45" s="55">
        <f t="shared" si="7"/>
        <v>93.5</v>
      </c>
      <c r="L45" s="24">
        <v>10</v>
      </c>
    </row>
    <row r="46" spans="1:12" x14ac:dyDescent="0.2">
      <c r="B46" s="48" t="s">
        <v>20</v>
      </c>
      <c r="C46" s="44"/>
      <c r="D46" s="44"/>
      <c r="E46" s="45"/>
      <c r="F46" s="45"/>
      <c r="G46" s="75"/>
      <c r="H46" s="46"/>
      <c r="I46" s="47"/>
      <c r="J46" s="11"/>
      <c r="K46" s="32"/>
    </row>
    <row r="47" spans="1:12" ht="14.25" x14ac:dyDescent="0.2">
      <c r="B47" s="41">
        <v>17</v>
      </c>
      <c r="C47" s="12" t="s">
        <v>54</v>
      </c>
      <c r="D47" s="12" t="s">
        <v>158</v>
      </c>
      <c r="E47" s="12" t="s">
        <v>159</v>
      </c>
      <c r="F47" s="12" t="s">
        <v>121</v>
      </c>
      <c r="G47" s="74" t="s">
        <v>75</v>
      </c>
      <c r="H47" s="22">
        <v>17253</v>
      </c>
      <c r="I47" s="13">
        <v>198</v>
      </c>
      <c r="J47" s="13">
        <f t="shared" ref="J47" si="8">IF(J$3&gt;0,(I47)/J$3," ")</f>
        <v>198</v>
      </c>
      <c r="K47" s="55">
        <f t="shared" ref="K47" si="9">IF(J$3&gt;0,J47/200*100)</f>
        <v>99</v>
      </c>
      <c r="L47" s="24">
        <v>1</v>
      </c>
    </row>
    <row r="48" spans="1:12" ht="14.25" x14ac:dyDescent="0.2">
      <c r="B48" s="41">
        <v>76</v>
      </c>
      <c r="C48" s="12" t="s">
        <v>150</v>
      </c>
      <c r="D48" s="12" t="s">
        <v>151</v>
      </c>
      <c r="E48" s="12" t="s">
        <v>55</v>
      </c>
      <c r="F48" s="12" t="s">
        <v>121</v>
      </c>
      <c r="G48" s="74" t="s">
        <v>75</v>
      </c>
      <c r="H48" s="22">
        <v>68025</v>
      </c>
      <c r="I48" s="13">
        <v>197.5</v>
      </c>
      <c r="J48" s="13">
        <f>IF(J$3&gt;0,(I48)/J$3," ")</f>
        <v>197.5</v>
      </c>
      <c r="K48" s="55">
        <f>IF(J$3&gt;0,J48/200*100)</f>
        <v>98.75</v>
      </c>
      <c r="L48" s="24">
        <v>2</v>
      </c>
    </row>
    <row r="49" spans="2:12" x14ac:dyDescent="0.2">
      <c r="B49" s="48" t="s">
        <v>19</v>
      </c>
      <c r="C49" s="44"/>
      <c r="D49" s="44"/>
      <c r="E49" s="45"/>
      <c r="F49" s="45"/>
      <c r="G49" s="75"/>
      <c r="H49" s="46"/>
      <c r="I49" s="47"/>
      <c r="J49" s="11"/>
      <c r="K49" s="32"/>
    </row>
    <row r="50" spans="2:12" ht="14.25" x14ac:dyDescent="0.2">
      <c r="B50" s="41">
        <v>8</v>
      </c>
      <c r="C50" s="12" t="s">
        <v>129</v>
      </c>
      <c r="D50" s="12" t="s">
        <v>130</v>
      </c>
      <c r="E50" s="12" t="s">
        <v>26</v>
      </c>
      <c r="F50" s="12" t="s">
        <v>109</v>
      </c>
      <c r="G50" s="74" t="s">
        <v>110</v>
      </c>
      <c r="H50" s="58">
        <v>20827</v>
      </c>
      <c r="I50" s="59">
        <v>200</v>
      </c>
      <c r="J50" s="60">
        <f t="shared" ref="J50:J55" si="10">IF(J$3&gt;0,(I50)/J$3," ")</f>
        <v>200</v>
      </c>
      <c r="K50" s="55">
        <f t="shared" ref="K50:K55" si="11">IF(J$3&gt;0,J50/200*100)</f>
        <v>100</v>
      </c>
      <c r="L50" s="24">
        <v>1</v>
      </c>
    </row>
    <row r="51" spans="2:12" ht="14.25" x14ac:dyDescent="0.2">
      <c r="B51" s="41">
        <v>60</v>
      </c>
      <c r="C51" s="12" t="s">
        <v>112</v>
      </c>
      <c r="D51" s="12" t="s">
        <v>162</v>
      </c>
      <c r="E51" s="12"/>
      <c r="F51" s="12" t="s">
        <v>109</v>
      </c>
      <c r="G51" s="74"/>
      <c r="H51" s="58">
        <v>21000</v>
      </c>
      <c r="I51" s="59">
        <v>199</v>
      </c>
      <c r="J51" s="60">
        <f t="shared" si="10"/>
        <v>199</v>
      </c>
      <c r="K51" s="55">
        <f t="shared" si="11"/>
        <v>99.5</v>
      </c>
      <c r="L51" s="24">
        <v>2</v>
      </c>
    </row>
    <row r="52" spans="2:12" ht="14.25" x14ac:dyDescent="0.2">
      <c r="B52" s="42">
        <v>38</v>
      </c>
      <c r="C52" s="12" t="s">
        <v>73</v>
      </c>
      <c r="D52" s="12" t="s">
        <v>108</v>
      </c>
      <c r="E52" s="12" t="s">
        <v>26</v>
      </c>
      <c r="F52" s="12" t="s">
        <v>109</v>
      </c>
      <c r="G52" s="74" t="s">
        <v>110</v>
      </c>
      <c r="H52" s="58">
        <v>77386</v>
      </c>
      <c r="I52" s="59">
        <v>197.5</v>
      </c>
      <c r="J52" s="60">
        <f t="shared" si="10"/>
        <v>197.5</v>
      </c>
      <c r="K52" s="55">
        <f t="shared" si="11"/>
        <v>98.75</v>
      </c>
      <c r="L52" s="24">
        <v>3</v>
      </c>
    </row>
    <row r="53" spans="2:12" ht="14.25" x14ac:dyDescent="0.2">
      <c r="B53" s="41">
        <v>74</v>
      </c>
      <c r="C53" s="12" t="s">
        <v>111</v>
      </c>
      <c r="D53" s="12" t="s">
        <v>49</v>
      </c>
      <c r="E53" s="12"/>
      <c r="F53" s="12" t="s">
        <v>109</v>
      </c>
      <c r="G53" s="74"/>
      <c r="H53" s="58">
        <v>21000</v>
      </c>
      <c r="I53" s="59">
        <v>196</v>
      </c>
      <c r="J53" s="60">
        <f t="shared" si="10"/>
        <v>196</v>
      </c>
      <c r="K53" s="55">
        <f t="shared" si="11"/>
        <v>98</v>
      </c>
      <c r="L53" s="24">
        <v>4</v>
      </c>
    </row>
    <row r="54" spans="2:12" ht="14.25" x14ac:dyDescent="0.2">
      <c r="B54" s="41">
        <v>44</v>
      </c>
      <c r="C54" s="12" t="s">
        <v>65</v>
      </c>
      <c r="D54" s="12" t="s">
        <v>66</v>
      </c>
      <c r="E54" s="12" t="s">
        <v>113</v>
      </c>
      <c r="F54" s="12" t="s">
        <v>109</v>
      </c>
      <c r="G54" s="74" t="s">
        <v>110</v>
      </c>
      <c r="H54" s="58">
        <v>34577</v>
      </c>
      <c r="I54" s="59">
        <v>194.5</v>
      </c>
      <c r="J54" s="60">
        <f t="shared" si="10"/>
        <v>194.5</v>
      </c>
      <c r="K54" s="55">
        <f t="shared" si="11"/>
        <v>97.25</v>
      </c>
      <c r="L54" s="24">
        <v>5</v>
      </c>
    </row>
    <row r="55" spans="2:12" ht="14.25" x14ac:dyDescent="0.2">
      <c r="B55" s="41">
        <v>50</v>
      </c>
      <c r="C55" s="12" t="s">
        <v>63</v>
      </c>
      <c r="D55" s="12" t="s">
        <v>64</v>
      </c>
      <c r="E55" s="12" t="s">
        <v>113</v>
      </c>
      <c r="F55" s="12" t="s">
        <v>109</v>
      </c>
      <c r="G55" s="53" t="s">
        <v>110</v>
      </c>
      <c r="H55" s="23">
        <v>45012</v>
      </c>
      <c r="I55" s="13">
        <v>192</v>
      </c>
      <c r="J55" s="85">
        <f t="shared" si="10"/>
        <v>192</v>
      </c>
      <c r="K55" s="86">
        <f t="shared" si="11"/>
        <v>96</v>
      </c>
      <c r="L55" s="24">
        <v>6</v>
      </c>
    </row>
    <row r="56" spans="2:12" x14ac:dyDescent="0.2">
      <c r="B56" s="48" t="s">
        <v>38</v>
      </c>
      <c r="C56" s="44"/>
      <c r="D56" s="44"/>
      <c r="E56" s="45"/>
      <c r="F56" s="45"/>
      <c r="G56" s="75"/>
      <c r="H56" s="46"/>
      <c r="I56" s="47"/>
      <c r="J56" s="11"/>
      <c r="K56" s="32"/>
    </row>
    <row r="57" spans="2:12" ht="14.25" x14ac:dyDescent="0.2">
      <c r="B57" s="41">
        <v>6</v>
      </c>
      <c r="C57" s="12" t="s">
        <v>62</v>
      </c>
      <c r="D57" s="12" t="s">
        <v>79</v>
      </c>
      <c r="E57" s="12" t="s">
        <v>80</v>
      </c>
      <c r="F57" s="12" t="s">
        <v>121</v>
      </c>
      <c r="G57" s="74"/>
      <c r="H57" s="22">
        <v>19244</v>
      </c>
      <c r="I57" s="13">
        <v>199</v>
      </c>
      <c r="J57" s="16">
        <f t="shared" ref="J57:J62" si="12">IF(J$3&gt;0,(I57)/J$3," ")</f>
        <v>199</v>
      </c>
      <c r="K57" s="55">
        <f t="shared" ref="K57" si="13">IF(J$3&gt;0,J57/200*100)</f>
        <v>99.5</v>
      </c>
      <c r="L57" s="24">
        <v>1</v>
      </c>
    </row>
    <row r="58" spans="2:12" ht="14.25" x14ac:dyDescent="0.2">
      <c r="B58" s="41">
        <v>4</v>
      </c>
      <c r="C58" s="12" t="s">
        <v>58</v>
      </c>
      <c r="D58" s="12" t="s">
        <v>59</v>
      </c>
      <c r="E58" s="12" t="s">
        <v>26</v>
      </c>
      <c r="F58" s="12" t="s">
        <v>121</v>
      </c>
      <c r="G58" s="74" t="s">
        <v>75</v>
      </c>
      <c r="H58" s="22">
        <v>15407</v>
      </c>
      <c r="I58" s="13">
        <v>198</v>
      </c>
      <c r="J58" s="16">
        <f t="shared" si="12"/>
        <v>198</v>
      </c>
      <c r="K58" s="55">
        <f t="shared" ref="K58:K62" si="14">IF(J$3&gt;0,J58/200*100)</f>
        <v>99</v>
      </c>
      <c r="L58" s="24">
        <v>2</v>
      </c>
    </row>
    <row r="59" spans="2:12" ht="14.25" x14ac:dyDescent="0.2">
      <c r="B59" s="41">
        <v>35</v>
      </c>
      <c r="C59" s="12" t="s">
        <v>60</v>
      </c>
      <c r="D59" s="12" t="s">
        <v>51</v>
      </c>
      <c r="E59" s="12" t="s">
        <v>80</v>
      </c>
      <c r="F59" s="12" t="s">
        <v>121</v>
      </c>
      <c r="G59" s="74"/>
      <c r="H59" s="22">
        <v>13035</v>
      </c>
      <c r="I59" s="13">
        <v>198</v>
      </c>
      <c r="J59" s="16">
        <f>IF(J$3&gt;0,(I59)/J$3," ")</f>
        <v>198</v>
      </c>
      <c r="K59" s="55">
        <f>IF(J$3&gt;0,J59/200*100)</f>
        <v>99</v>
      </c>
      <c r="L59" s="24">
        <v>3</v>
      </c>
    </row>
    <row r="60" spans="2:12" ht="14.25" x14ac:dyDescent="0.2">
      <c r="B60" s="41">
        <v>25</v>
      </c>
      <c r="C60" s="12" t="s">
        <v>81</v>
      </c>
      <c r="D60" s="12" t="s">
        <v>82</v>
      </c>
      <c r="E60" s="12" t="s">
        <v>55</v>
      </c>
      <c r="F60" s="12" t="s">
        <v>121</v>
      </c>
      <c r="G60" s="74" t="s">
        <v>75</v>
      </c>
      <c r="H60" s="22">
        <v>12050</v>
      </c>
      <c r="I60" s="13">
        <v>197</v>
      </c>
      <c r="J60" s="16">
        <f t="shared" si="12"/>
        <v>197</v>
      </c>
      <c r="K60" s="55">
        <f t="shared" si="14"/>
        <v>98.5</v>
      </c>
      <c r="L60" s="24">
        <v>4</v>
      </c>
    </row>
    <row r="61" spans="2:12" ht="14.25" x14ac:dyDescent="0.2">
      <c r="B61" s="41">
        <v>48</v>
      </c>
      <c r="C61" s="12" t="s">
        <v>142</v>
      </c>
      <c r="D61" s="12" t="s">
        <v>143</v>
      </c>
      <c r="E61" s="12" t="s">
        <v>113</v>
      </c>
      <c r="F61" s="12" t="s">
        <v>121</v>
      </c>
      <c r="G61" s="74" t="s">
        <v>110</v>
      </c>
      <c r="H61" s="22">
        <v>35061</v>
      </c>
      <c r="I61" s="13">
        <v>197</v>
      </c>
      <c r="J61" s="16">
        <f t="shared" si="12"/>
        <v>197</v>
      </c>
      <c r="K61" s="55">
        <f t="shared" si="14"/>
        <v>98.5</v>
      </c>
      <c r="L61" s="24">
        <v>5</v>
      </c>
    </row>
    <row r="62" spans="2:12" ht="14.25" x14ac:dyDescent="0.2">
      <c r="B62" s="41">
        <v>28</v>
      </c>
      <c r="C62" s="12" t="s">
        <v>56</v>
      </c>
      <c r="D62" s="12" t="s">
        <v>57</v>
      </c>
      <c r="E62" s="12" t="s">
        <v>80</v>
      </c>
      <c r="F62" s="12" t="s">
        <v>121</v>
      </c>
      <c r="G62" s="74"/>
      <c r="H62" s="22">
        <v>52767</v>
      </c>
      <c r="I62" s="13">
        <v>197</v>
      </c>
      <c r="J62" s="16">
        <f t="shared" si="12"/>
        <v>197</v>
      </c>
      <c r="K62" s="55">
        <f t="shared" si="14"/>
        <v>98.5</v>
      </c>
      <c r="L62" s="24">
        <v>6</v>
      </c>
    </row>
    <row r="63" spans="2:12" x14ac:dyDescent="0.2">
      <c r="B63" s="48" t="s">
        <v>39</v>
      </c>
      <c r="C63" s="44"/>
      <c r="D63" s="44"/>
      <c r="E63" s="45"/>
      <c r="F63" s="45"/>
      <c r="G63" s="75"/>
      <c r="H63" s="46"/>
      <c r="I63" s="47"/>
      <c r="J63" s="11"/>
      <c r="K63" s="32"/>
    </row>
    <row r="64" spans="2:12" ht="14.25" x14ac:dyDescent="0.2">
      <c r="B64" s="41">
        <v>19</v>
      </c>
      <c r="C64" s="12" t="s">
        <v>163</v>
      </c>
      <c r="D64" s="12" t="s">
        <v>137</v>
      </c>
      <c r="E64" s="12" t="s">
        <v>92</v>
      </c>
      <c r="F64" s="12"/>
      <c r="G64" s="12" t="s">
        <v>110</v>
      </c>
      <c r="H64" s="12">
        <v>26024</v>
      </c>
      <c r="I64" s="13">
        <v>199</v>
      </c>
      <c r="J64" s="16">
        <f>IF(J$3&gt;0,(I64)/J$3," ")</f>
        <v>199</v>
      </c>
      <c r="K64" s="55">
        <f>IF(J$3&gt;0,J64/200*100)</f>
        <v>99.5</v>
      </c>
      <c r="L64" s="24">
        <v>1</v>
      </c>
    </row>
    <row r="65" spans="2:12" ht="14.25" x14ac:dyDescent="0.2">
      <c r="B65" s="41">
        <v>22</v>
      </c>
      <c r="C65" s="12" t="s">
        <v>138</v>
      </c>
      <c r="D65" s="12" t="s">
        <v>139</v>
      </c>
      <c r="E65" s="12" t="s">
        <v>92</v>
      </c>
      <c r="F65" s="12"/>
      <c r="G65" s="12" t="s">
        <v>110</v>
      </c>
      <c r="H65" s="12">
        <v>24030</v>
      </c>
      <c r="I65" s="13">
        <v>198</v>
      </c>
      <c r="J65" s="16">
        <f>IF(J$3&gt;0,(I65)/J$3," ")</f>
        <v>198</v>
      </c>
      <c r="K65" s="55">
        <f>IF(J$3&gt;0,J65/200*100)</f>
        <v>99</v>
      </c>
      <c r="L65" s="24">
        <v>2</v>
      </c>
    </row>
    <row r="66" spans="2:12" ht="14.25" x14ac:dyDescent="0.2">
      <c r="B66" s="41">
        <v>51</v>
      </c>
      <c r="C66" s="12" t="s">
        <v>148</v>
      </c>
      <c r="D66" s="12" t="s">
        <v>149</v>
      </c>
      <c r="E66" s="12"/>
      <c r="F66" s="12"/>
      <c r="G66" s="12"/>
      <c r="H66" s="12">
        <v>13406</v>
      </c>
      <c r="I66" s="13">
        <v>198</v>
      </c>
      <c r="J66" s="16">
        <f>IF(J$3&gt;0,(I66)/J$3," ")</f>
        <v>198</v>
      </c>
      <c r="K66" s="55">
        <f>IF(J$3&gt;0,J66/200*100)</f>
        <v>99</v>
      </c>
      <c r="L66" s="24">
        <v>3</v>
      </c>
    </row>
    <row r="67" spans="2:12" ht="14.25" x14ac:dyDescent="0.2">
      <c r="B67" s="41">
        <v>5</v>
      </c>
      <c r="C67" s="12" t="s">
        <v>28</v>
      </c>
      <c r="D67" s="12" t="s">
        <v>29</v>
      </c>
      <c r="E67" s="12" t="s">
        <v>26</v>
      </c>
      <c r="F67" s="12"/>
      <c r="G67" s="12" t="s">
        <v>110</v>
      </c>
      <c r="H67" s="12">
        <v>28662</v>
      </c>
      <c r="I67" s="13">
        <v>196</v>
      </c>
      <c r="J67" s="16">
        <f>IF(J$3&gt;0,(I67)/J$3," ")</f>
        <v>196</v>
      </c>
      <c r="K67" s="55">
        <f>IF(J$3&gt;0,J67/200*100)</f>
        <v>98</v>
      </c>
      <c r="L67" s="24">
        <v>4</v>
      </c>
    </row>
    <row r="68" spans="2:12" ht="14.25" x14ac:dyDescent="0.2">
      <c r="B68" s="41">
        <v>68</v>
      </c>
      <c r="C68" s="12" t="s">
        <v>147</v>
      </c>
      <c r="D68" s="12" t="s">
        <v>82</v>
      </c>
      <c r="E68" s="12" t="s">
        <v>26</v>
      </c>
      <c r="F68" s="12"/>
      <c r="G68" s="12" t="s">
        <v>75</v>
      </c>
      <c r="H68" s="12">
        <v>15593</v>
      </c>
      <c r="I68" s="13">
        <v>196</v>
      </c>
      <c r="J68" s="16">
        <f>IF(J$3&gt;0,(I68)/J$3," ")</f>
        <v>196</v>
      </c>
      <c r="K68" s="55">
        <f>IF(J$3&gt;0,J68/200*100)</f>
        <v>98</v>
      </c>
      <c r="L68" s="24">
        <v>5</v>
      </c>
    </row>
    <row r="69" spans="2:12" ht="14.25" x14ac:dyDescent="0.2">
      <c r="B69" s="41">
        <v>45</v>
      </c>
      <c r="C69" s="12" t="s">
        <v>70</v>
      </c>
      <c r="D69" s="12" t="s">
        <v>141</v>
      </c>
      <c r="E69" s="12" t="s">
        <v>113</v>
      </c>
      <c r="F69" s="12"/>
      <c r="G69" s="12" t="s">
        <v>75</v>
      </c>
      <c r="H69" s="12">
        <v>7005</v>
      </c>
      <c r="I69" s="13">
        <v>147</v>
      </c>
      <c r="J69" s="16">
        <f t="shared" ref="J69" si="15">IF(J$3&gt;0,(I69)/J$3," ")</f>
        <v>147</v>
      </c>
      <c r="K69" s="55">
        <f t="shared" ref="K69" si="16">IF(J$3&gt;0,J69/200*100)</f>
        <v>73.5</v>
      </c>
      <c r="L69" s="24">
        <v>6</v>
      </c>
    </row>
    <row r="70" spans="2:12" ht="14.25" x14ac:dyDescent="0.2">
      <c r="B70" s="41">
        <v>67</v>
      </c>
      <c r="C70" s="12" t="s">
        <v>140</v>
      </c>
      <c r="D70" s="12" t="s">
        <v>49</v>
      </c>
      <c r="E70" s="12"/>
      <c r="F70" s="12"/>
      <c r="G70" s="12"/>
      <c r="H70" s="12">
        <v>7040</v>
      </c>
      <c r="I70" s="13">
        <v>146</v>
      </c>
      <c r="J70" s="16">
        <f>IF(J$3&gt;0,(I70)/J$3," ")</f>
        <v>146</v>
      </c>
      <c r="K70" s="55">
        <f>IF(J$3&gt;0,J70/200*100)</f>
        <v>73</v>
      </c>
      <c r="L70" s="24">
        <v>7</v>
      </c>
    </row>
    <row r="71" spans="2:12" x14ac:dyDescent="0.2">
      <c r="B71" s="48" t="s">
        <v>40</v>
      </c>
      <c r="C71" s="44"/>
      <c r="D71" s="44"/>
      <c r="E71" s="45"/>
      <c r="F71" s="45"/>
      <c r="G71" s="75"/>
      <c r="H71" s="46"/>
      <c r="I71" s="47"/>
      <c r="J71" s="11"/>
      <c r="K71" s="32"/>
    </row>
    <row r="72" spans="2:12" ht="14.25" x14ac:dyDescent="0.2">
      <c r="B72" s="41"/>
      <c r="C72" s="12"/>
      <c r="D72" s="12"/>
      <c r="E72" s="12"/>
      <c r="F72" s="12"/>
      <c r="G72" s="74"/>
      <c r="H72" s="22"/>
      <c r="I72" s="13"/>
      <c r="J72" s="16">
        <f>IF(J$3&gt;0,(I72)/J$3," ")</f>
        <v>0</v>
      </c>
      <c r="K72" s="55">
        <f>IF(J$3&gt;0,J72/200*100)</f>
        <v>0</v>
      </c>
    </row>
    <row r="73" spans="2:12" x14ac:dyDescent="0.2">
      <c r="B73" s="48" t="s">
        <v>41</v>
      </c>
      <c r="C73" s="44"/>
      <c r="D73" s="44"/>
      <c r="E73" s="45"/>
      <c r="F73" s="45"/>
      <c r="G73" s="75"/>
      <c r="H73" s="46"/>
      <c r="I73" s="47"/>
      <c r="J73" s="11"/>
      <c r="K73" s="32"/>
    </row>
    <row r="74" spans="2:12" ht="14.25" x14ac:dyDescent="0.2">
      <c r="B74" s="41">
        <v>7</v>
      </c>
      <c r="C74" s="12" t="s">
        <v>67</v>
      </c>
      <c r="D74" s="12" t="s">
        <v>24</v>
      </c>
      <c r="E74" s="12" t="s">
        <v>61</v>
      </c>
      <c r="F74" s="12" t="s">
        <v>90</v>
      </c>
      <c r="G74" s="74"/>
      <c r="H74" s="22">
        <v>10670</v>
      </c>
      <c r="I74" s="13">
        <v>188</v>
      </c>
      <c r="J74" s="16">
        <f>IF(J$3&gt;0,(I74)/J$3," ")</f>
        <v>188</v>
      </c>
      <c r="K74" s="55">
        <f>IF(J$3&gt;0,J74/200*100)</f>
        <v>94</v>
      </c>
      <c r="L74" s="24">
        <v>1</v>
      </c>
    </row>
    <row r="75" spans="2:12" x14ac:dyDescent="0.2">
      <c r="B75" s="48" t="s">
        <v>21</v>
      </c>
      <c r="C75" s="44"/>
      <c r="D75" s="44"/>
      <c r="E75" s="45"/>
      <c r="F75" s="45"/>
      <c r="G75" s="75"/>
      <c r="H75" s="46"/>
      <c r="I75" s="47"/>
      <c r="J75" s="11"/>
      <c r="K75" s="32"/>
    </row>
    <row r="76" spans="2:12" ht="14.25" x14ac:dyDescent="0.2">
      <c r="B76" s="41">
        <v>41</v>
      </c>
      <c r="C76" s="12" t="s">
        <v>83</v>
      </c>
      <c r="D76" s="12" t="s">
        <v>84</v>
      </c>
      <c r="E76" s="12" t="s">
        <v>26</v>
      </c>
      <c r="F76" s="12" t="s">
        <v>25</v>
      </c>
      <c r="G76" s="74" t="s">
        <v>75</v>
      </c>
      <c r="H76" s="22">
        <v>5968</v>
      </c>
      <c r="I76" s="13">
        <v>198</v>
      </c>
      <c r="J76" s="16">
        <f t="shared" ref="J76" si="17">IF(J$3&gt;0,(I76)/J$3," ")</f>
        <v>198</v>
      </c>
      <c r="K76" s="55">
        <f t="shared" ref="K76" si="18">IF(J$3&gt;0,J76/200*100)</f>
        <v>99</v>
      </c>
      <c r="L76" s="24">
        <v>1</v>
      </c>
    </row>
    <row r="77" spans="2:12" ht="14.25" x14ac:dyDescent="0.2">
      <c r="B77" s="41">
        <v>14</v>
      </c>
      <c r="C77" s="12" t="s">
        <v>127</v>
      </c>
      <c r="D77" s="12" t="s">
        <v>128</v>
      </c>
      <c r="E77" s="12" t="s">
        <v>26</v>
      </c>
      <c r="F77" s="12" t="s">
        <v>25</v>
      </c>
      <c r="G77" s="74" t="s">
        <v>110</v>
      </c>
      <c r="H77" s="22">
        <v>8682</v>
      </c>
      <c r="I77" s="13">
        <v>197</v>
      </c>
      <c r="J77" s="16">
        <f>IF(J$3&gt;0,(I77)/J$3," ")</f>
        <v>197</v>
      </c>
      <c r="K77" s="55">
        <f>IF(J$3&gt;0,J77/200*100)</f>
        <v>98.5</v>
      </c>
      <c r="L77" s="24">
        <v>2</v>
      </c>
    </row>
    <row r="78" spans="2:12" ht="14.25" x14ac:dyDescent="0.2">
      <c r="B78" s="41">
        <v>32</v>
      </c>
      <c r="C78" s="12" t="s">
        <v>34</v>
      </c>
      <c r="D78" s="12" t="s">
        <v>35</v>
      </c>
      <c r="E78" s="12" t="s">
        <v>89</v>
      </c>
      <c r="F78" s="12"/>
      <c r="G78" s="74"/>
      <c r="H78" s="22">
        <v>2640</v>
      </c>
      <c r="I78" s="13">
        <v>197</v>
      </c>
      <c r="J78" s="16">
        <f>IF(J$3&gt;0,(I78)/J$3," ")</f>
        <v>197</v>
      </c>
      <c r="K78" s="55">
        <f>IF(J$3&gt;0,J78/200*100)</f>
        <v>98.5</v>
      </c>
      <c r="L78" s="24">
        <v>3</v>
      </c>
    </row>
    <row r="79" spans="2:12" ht="14.25" x14ac:dyDescent="0.2">
      <c r="B79" s="41">
        <v>82</v>
      </c>
      <c r="C79" s="12" t="s">
        <v>136</v>
      </c>
      <c r="D79" s="12" t="s">
        <v>48</v>
      </c>
      <c r="F79" s="12" t="s">
        <v>109</v>
      </c>
      <c r="H79" s="23">
        <v>705</v>
      </c>
      <c r="I79" s="13">
        <v>197</v>
      </c>
      <c r="J79" s="16">
        <f>IF(J$3&gt;0,(I79)/J$3," ")</f>
        <v>197</v>
      </c>
      <c r="K79" s="55">
        <f>IF(J$3&gt;0,J79/200*100)</f>
        <v>98.5</v>
      </c>
      <c r="L79" s="24">
        <v>4</v>
      </c>
    </row>
    <row r="80" spans="2:12" ht="14.25" x14ac:dyDescent="0.2">
      <c r="B80" s="41">
        <v>33</v>
      </c>
      <c r="C80" s="12" t="s">
        <v>122</v>
      </c>
      <c r="D80" s="12" t="s">
        <v>123</v>
      </c>
      <c r="E80" s="12"/>
      <c r="F80" s="12"/>
      <c r="G80" s="74"/>
      <c r="H80" s="22">
        <v>3438</v>
      </c>
      <c r="I80" s="13">
        <v>196</v>
      </c>
      <c r="J80" s="16">
        <f>IF(J$3&gt;0,(I80)/J$3," ")</f>
        <v>196</v>
      </c>
      <c r="K80" s="55">
        <f>IF(J$3&gt;0,J80/200*100)</f>
        <v>98</v>
      </c>
      <c r="L80" s="24">
        <v>5</v>
      </c>
    </row>
    <row r="81" spans="2:12" ht="14.25" x14ac:dyDescent="0.2">
      <c r="B81" s="41">
        <v>9</v>
      </c>
      <c r="C81" s="12" t="s">
        <v>27</v>
      </c>
      <c r="D81" s="12" t="s">
        <v>71</v>
      </c>
      <c r="E81" s="12" t="s">
        <v>26</v>
      </c>
      <c r="F81" s="12" t="s">
        <v>25</v>
      </c>
      <c r="G81" s="74" t="s">
        <v>75</v>
      </c>
      <c r="H81" s="22">
        <v>2252</v>
      </c>
      <c r="I81" s="13">
        <v>193</v>
      </c>
      <c r="J81" s="16">
        <f>IF(J$3&gt;0,(I81)/J$3," ")</f>
        <v>193</v>
      </c>
      <c r="K81" s="55">
        <f>IF(J$3&gt;0,J81/200*100)</f>
        <v>96.5</v>
      </c>
      <c r="L81" s="24">
        <v>6</v>
      </c>
    </row>
    <row r="82" spans="2:12" ht="14.25" x14ac:dyDescent="0.2">
      <c r="B82" s="41">
        <v>43</v>
      </c>
      <c r="C82" s="12" t="s">
        <v>124</v>
      </c>
      <c r="D82" s="12" t="s">
        <v>49</v>
      </c>
      <c r="E82" s="12" t="s">
        <v>26</v>
      </c>
      <c r="F82" s="12" t="s">
        <v>109</v>
      </c>
      <c r="G82" s="74" t="s">
        <v>110</v>
      </c>
      <c r="H82" s="22">
        <v>3323</v>
      </c>
      <c r="I82" s="13">
        <v>189</v>
      </c>
      <c r="J82" s="16">
        <f t="shared" ref="J82:J83" si="19">IF(J$3&gt;0,(I82)/J$3," ")</f>
        <v>189</v>
      </c>
      <c r="K82" s="55">
        <f t="shared" ref="K82:K83" si="20">IF(J$3&gt;0,J82/200*100)</f>
        <v>94.5</v>
      </c>
      <c r="L82" s="24">
        <v>7</v>
      </c>
    </row>
    <row r="83" spans="2:12" ht="14.25" x14ac:dyDescent="0.2">
      <c r="B83" s="41">
        <v>70</v>
      </c>
      <c r="C83" s="12" t="s">
        <v>125</v>
      </c>
      <c r="D83" s="12" t="s">
        <v>126</v>
      </c>
      <c r="E83" s="12" t="s">
        <v>26</v>
      </c>
      <c r="F83" s="12"/>
      <c r="G83" s="74" t="s">
        <v>110</v>
      </c>
      <c r="H83" s="22">
        <v>6264</v>
      </c>
      <c r="I83" s="13">
        <v>190</v>
      </c>
      <c r="J83" s="16">
        <f t="shared" si="19"/>
        <v>190</v>
      </c>
      <c r="K83" s="55">
        <f t="shared" si="20"/>
        <v>95</v>
      </c>
      <c r="L83" s="24">
        <v>8</v>
      </c>
    </row>
    <row r="84" spans="2:12" x14ac:dyDescent="0.2">
      <c r="F84" s="34"/>
      <c r="G84" s="33"/>
    </row>
    <row r="85" spans="2:12" ht="15.75" x14ac:dyDescent="0.25">
      <c r="E85" s="12" t="s">
        <v>164</v>
      </c>
      <c r="F85" s="34"/>
      <c r="G85" s="78">
        <f>COUNTIF(G9:G83,"Yes")</f>
        <v>36</v>
      </c>
    </row>
    <row r="86" spans="2:12" x14ac:dyDescent="0.2">
      <c r="F86" s="34"/>
      <c r="G86" s="33"/>
    </row>
    <row r="87" spans="2:12" x14ac:dyDescent="0.2">
      <c r="F87" s="34"/>
      <c r="G87" s="33"/>
    </row>
    <row r="88" spans="2:12" x14ac:dyDescent="0.2">
      <c r="F88" s="34"/>
      <c r="G88" s="33"/>
    </row>
    <row r="89" spans="2:12" x14ac:dyDescent="0.2">
      <c r="F89" s="34"/>
      <c r="G89" s="33"/>
    </row>
    <row r="90" spans="2:12" x14ac:dyDescent="0.2">
      <c r="F90" s="34"/>
      <c r="G90" s="33"/>
    </row>
    <row r="91" spans="2:12" x14ac:dyDescent="0.2">
      <c r="F91" s="34"/>
      <c r="G91" s="33"/>
    </row>
    <row r="92" spans="2:12" x14ac:dyDescent="0.2">
      <c r="F92" s="34"/>
      <c r="G92" s="33"/>
    </row>
    <row r="93" spans="2:12" x14ac:dyDescent="0.2">
      <c r="F93" s="34"/>
      <c r="G93" s="33"/>
    </row>
    <row r="94" spans="2:12" x14ac:dyDescent="0.2">
      <c r="F94" s="34"/>
      <c r="G94" s="33"/>
    </row>
    <row r="95" spans="2:12" x14ac:dyDescent="0.2">
      <c r="F95" s="34"/>
      <c r="G95" s="33"/>
    </row>
    <row r="96" spans="2:12" x14ac:dyDescent="0.2">
      <c r="F96" s="34"/>
      <c r="G96" s="33"/>
    </row>
    <row r="97" spans="6:7" x14ac:dyDescent="0.2">
      <c r="F97" s="34"/>
      <c r="G97" s="33"/>
    </row>
    <row r="98" spans="6:7" x14ac:dyDescent="0.2">
      <c r="F98" s="34"/>
      <c r="G98" s="33"/>
    </row>
    <row r="99" spans="6:7" x14ac:dyDescent="0.2">
      <c r="F99" s="34"/>
      <c r="G99" s="33"/>
    </row>
    <row r="100" spans="6:7" x14ac:dyDescent="0.2">
      <c r="F100" s="34"/>
      <c r="G100" s="33"/>
    </row>
    <row r="101" spans="6:7" x14ac:dyDescent="0.2">
      <c r="F101" s="34"/>
      <c r="G101" s="33"/>
    </row>
    <row r="102" spans="6:7" x14ac:dyDescent="0.2">
      <c r="F102" s="34"/>
      <c r="G102" s="33"/>
    </row>
    <row r="103" spans="6:7" x14ac:dyDescent="0.2">
      <c r="F103" s="34"/>
      <c r="G103" s="33"/>
    </row>
    <row r="104" spans="6:7" x14ac:dyDescent="0.2">
      <c r="F104" s="34"/>
      <c r="G104" s="33"/>
    </row>
    <row r="105" spans="6:7" x14ac:dyDescent="0.2">
      <c r="F105" s="34"/>
      <c r="G105" s="33"/>
    </row>
    <row r="106" spans="6:7" x14ac:dyDescent="0.2">
      <c r="F106" s="34"/>
      <c r="G106" s="33"/>
    </row>
    <row r="107" spans="6:7" x14ac:dyDescent="0.2">
      <c r="F107" s="34"/>
      <c r="G107" s="33"/>
    </row>
    <row r="108" spans="6:7" x14ac:dyDescent="0.2">
      <c r="F108" s="34"/>
      <c r="G108" s="33"/>
    </row>
    <row r="109" spans="6:7" x14ac:dyDescent="0.2">
      <c r="F109" s="34"/>
      <c r="G109" s="33"/>
    </row>
    <row r="110" spans="6:7" x14ac:dyDescent="0.2">
      <c r="F110" s="34"/>
      <c r="G110" s="33"/>
    </row>
    <row r="111" spans="6:7" x14ac:dyDescent="0.2">
      <c r="F111" s="34"/>
      <c r="G111" s="33"/>
    </row>
    <row r="112" spans="6:7" x14ac:dyDescent="0.2">
      <c r="F112" s="34"/>
      <c r="G112" s="33"/>
    </row>
    <row r="113" spans="6:7" x14ac:dyDescent="0.2">
      <c r="F113" s="34"/>
      <c r="G113" s="33"/>
    </row>
    <row r="114" spans="6:7" x14ac:dyDescent="0.2">
      <c r="F114" s="34"/>
      <c r="G114" s="33"/>
    </row>
    <row r="115" spans="6:7" x14ac:dyDescent="0.2">
      <c r="F115" s="34"/>
      <c r="G115" s="33"/>
    </row>
    <row r="116" spans="6:7" x14ac:dyDescent="0.2">
      <c r="F116" s="34"/>
      <c r="G116" s="33"/>
    </row>
    <row r="117" spans="6:7" x14ac:dyDescent="0.2">
      <c r="F117" s="34"/>
      <c r="G117" s="33"/>
    </row>
    <row r="118" spans="6:7" x14ac:dyDescent="0.2">
      <c r="F118" s="34"/>
      <c r="G118" s="33"/>
    </row>
    <row r="119" spans="6:7" x14ac:dyDescent="0.2">
      <c r="F119" s="34"/>
      <c r="G119" s="33"/>
    </row>
    <row r="120" spans="6:7" x14ac:dyDescent="0.2">
      <c r="F120" s="34"/>
      <c r="G120" s="33"/>
    </row>
  </sheetData>
  <mergeCells count="3">
    <mergeCell ref="B2:D2"/>
    <mergeCell ref="J2:K2"/>
    <mergeCell ref="D3:E3"/>
  </mergeCells>
  <phoneticPr fontId="0" type="noConversion"/>
  <printOptions gridLines="1"/>
  <pageMargins left="0.65" right="0.54" top="1" bottom="0.75" header="0.5" footer="0.5"/>
  <pageSetup scale="67" orientation="portrait" horizontalDpi="300" verticalDpi="300" r:id="rId1"/>
  <headerFooter alignWithMargins="0">
    <oddFooter>&amp;L&amp;"Arial,Italic"&amp;8&amp;D&amp;R&amp;P</oddFooter>
  </headerFooter>
  <rowBreaks count="2" manualBreakCount="2">
    <brk id="27" max="16383" man="1"/>
    <brk id="4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SHINE &amp; SHOW</vt:lpstr>
      <vt:lpstr>'SHINE &amp; SHOW'!Print_Titles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Underhill</dc:creator>
  <cp:lastModifiedBy>Jon Cox</cp:lastModifiedBy>
  <cp:lastPrinted>2015-02-20T04:31:55Z</cp:lastPrinted>
  <dcterms:created xsi:type="dcterms:W3CDTF">2002-08-16T01:58:53Z</dcterms:created>
  <dcterms:modified xsi:type="dcterms:W3CDTF">2023-09-21T02:26:08Z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-1702553408</vt:i4>
  </property>
  <property fmtid="{D5CDD505-2E9C-101B-9397-08002B2CF9AE}" pid="3" name="_EmailSubject">
    <vt:lpwstr>NWACC  Scoring</vt:lpwstr>
  </property>
  <property fmtid="{D5CDD505-2E9C-101B-9397-08002B2CF9AE}" pid="4" name="_AuthorEmail">
    <vt:lpwstr>ajhyatt@worldnet.att.net</vt:lpwstr>
  </property>
  <property fmtid="{D5CDD505-2E9C-101B-9397-08002B2CF9AE}" pid="5" name="_AuthorEmailDisplayName">
    <vt:lpwstr>Tony  Hyatt</vt:lpwstr>
  </property>
  <property fmtid="{D5CDD505-2E9C-101B-9397-08002B2CF9AE}" pid="6" name="_ReviewingToolsShownOnce">
    <vt:lpwstr/>
  </property>
</Properties>
</file>